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ayterton\Hildiktipari\Repo Website\LandingPageLamwisata\public_html\assets\excel\"/>
    </mc:Choice>
  </mc:AlternateContent>
  <xr:revisionPtr revIDLastSave="0" documentId="13_ncr:1_{7E636CE4-90F8-4959-90C8-AD8EDA4EC7E5}" xr6:coauthVersionLast="47" xr6:coauthVersionMax="47" xr10:uidLastSave="{00000000-0000-0000-0000-000000000000}"/>
  <bookViews>
    <workbookView xWindow="-120" yWindow="-120" windowWidth="29040" windowHeight="16440" tabRatio="839" firstSheet="26" activeTab="38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70" l="1"/>
  <c r="D28" i="70"/>
  <c r="D27" i="70"/>
  <c r="D26" i="70"/>
  <c r="D25" i="70"/>
  <c r="D24" i="70"/>
  <c r="D15" i="70"/>
  <c r="D14" i="70"/>
  <c r="D170" i="70"/>
  <c r="D169" i="70"/>
  <c r="D168" i="70"/>
  <c r="D167" i="70"/>
  <c r="D166" i="70"/>
  <c r="D165" i="70"/>
  <c r="D164" i="70"/>
  <c r="D163" i="70"/>
  <c r="D162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39" i="70"/>
  <c r="D138" i="70"/>
  <c r="D122" i="70"/>
  <c r="D120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7" i="70"/>
  <c r="D16" i="70"/>
  <c r="D13" i="70"/>
  <c r="D12" i="70"/>
  <c r="D11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14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140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119" i="70" s="1"/>
  <c r="F7" i="25"/>
  <c r="F6" i="25"/>
  <c r="D121" i="70" s="1"/>
  <c r="F14" i="49"/>
  <c r="E14" i="49"/>
  <c r="D14" i="49"/>
  <c r="C14" i="49"/>
  <c r="C10" i="48"/>
  <c r="B10" i="48"/>
  <c r="F20" i="47"/>
  <c r="E20" i="47"/>
  <c r="D20" i="47"/>
  <c r="C20" i="47"/>
  <c r="B20" i="47"/>
  <c r="F11" i="47"/>
  <c r="E11" i="47"/>
  <c r="D11" i="47"/>
  <c r="C11" i="47"/>
  <c r="B11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<sst xmlns="http://schemas.openxmlformats.org/spreadsheetml/2006/main" count="1232" uniqueCount="713">
  <si>
    <t>AKREDITASI PROGRAM STUDI</t>
  </si>
  <si>
    <t>LEMBAGA AKREDITASI MANDIRI PARIWISATA</t>
  </si>
  <si>
    <t>Nama Program Studi</t>
  </si>
  <si>
    <t xml:space="preserve">:   </t>
  </si>
  <si>
    <t>Ekonomi Syariah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</si>
  <si>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</si>
  <si>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</si>
  <si>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</si>
  <si>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</si>
  <si>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</si>
  <si>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</si>
  <si>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</si>
  <si>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</si>
  <si>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</si>
  <si>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</si>
  <si>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</si>
  <si>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</si>
  <si>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</si>
  <si>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</si>
  <si>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</si>
  <si>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</si>
  <si>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</si>
  <si>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</si>
  <si>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</si>
  <si>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Lia</t>
  </si>
  <si>
    <t>Nama Perguruan Tinggi</t>
  </si>
  <si>
    <t>Institut Agama Islam Abuya Salek Sarolangun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</si>
  <si>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</si>
  <si>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</si>
  <si>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</si>
  <si>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</si>
  <si>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</si>
  <si>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</si>
  <si>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</si>
  <si>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</si>
  <si>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</si>
  <si>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</si>
  <si>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</si>
  <si>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2026</t>
  </si>
  <si>
    <t>/</t>
  </si>
  <si>
    <t>2027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</si>
  <si>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</si>
  <si>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</si>
  <si>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</si>
  <si>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</si>
  <si>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</si>
  <si>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</si>
  <si>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</si>
  <si>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</si>
  <si>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</si>
  <si>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</si>
  <si>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</si>
  <si>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</si>
  <si>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</si>
  <si>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</si>
  <si>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</si>
  <si>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</si>
  <si>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</si>
  <si>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</si>
  <si>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</si>
  <si>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</si>
  <si>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</si>
  <si>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</si>
  <si>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</si>
  <si>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</si>
  <si>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</si>
  <si>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</si>
  <si>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</si>
  <si>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</si>
  <si>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</si>
  <si>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</si>
  <si>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</si>
  <si>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</si>
  <si>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</si>
  <si>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</si>
  <si>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</si>
  <si>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</si>
  <si>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</si>
  <si>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</si>
  <si>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</si>
  <si>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</si>
  <si>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</si>
  <si>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</si>
  <si>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</si>
  <si>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</si>
  <si>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</si>
  <si>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</si>
  <si>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</si>
  <si>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</si>
  <si>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</si>
  <si>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</si>
  <si>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</si>
  <si>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</si>
  <si>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</si>
  <si>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</si>
  <si>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</si>
  <si>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</si>
  <si>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</si>
  <si>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</si>
  <si>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</si>
  <si>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</si>
  <si>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</si>
  <si>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</si>
  <si>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</si>
  <si>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</si>
  <si>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</si>
  <si>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</si>
  <si>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</si>
  <si>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</si>
  <si>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</si>
  <si>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</si>
  <si>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</si>
  <si>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</si>
  <si>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</si>
  <si>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</si>
  <si>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</si>
  <si>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</si>
  <si>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</si>
  <si>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</si>
  <si>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</si>
  <si>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</si>
  <si>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</si>
  <si>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</si>
  <si>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</si>
  <si>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</si>
  <si>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</si>
  <si>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</si>
  <si>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</si>
  <si>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</si>
  <si>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</si>
  <si>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</si>
  <si>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</si>
  <si>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</si>
  <si>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</si>
  <si>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</si>
  <si>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</si>
  <si>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</si>
  <si>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</si>
  <si>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</si>
  <si>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</si>
  <si>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</si>
  <si>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</si>
  <si>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</si>
  <si>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</si>
  <si>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</si>
  <si>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</si>
  <si>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</si>
  <si>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</si>
  <si>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</si>
  <si>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</si>
  <si>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</si>
  <si>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</si>
  <si>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</si>
  <si>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</si>
  <si>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</si>
  <si>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</si>
  <si>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</si>
  <si>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</si>
  <si>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</si>
  <si>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</si>
  <si>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</si>
  <si>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</si>
  <si>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</si>
  <si>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</si>
  <si>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</si>
  <si>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</si>
  <si>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</si>
  <si>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</si>
  <si>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</si>
  <si>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</si>
  <si>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</si>
  <si>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</si>
  <si>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</si>
  <si>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</si>
  <si>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</si>
  <si>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</si>
  <si>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</si>
  <si>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</si>
  <si>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</si>
  <si>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</si>
  <si>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</si>
  <si>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</si>
  <si>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</si>
  <si>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</si>
  <si>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</si>
  <si>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</si>
  <si>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</si>
  <si>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</si>
  <si>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</si>
  <si>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</si>
  <si>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</si>
  <si>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</si>
  <si>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</si>
  <si>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</si>
  <si>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</si>
  <si>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</si>
  <si>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</si>
  <si>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</si>
  <si>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</si>
  <si>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</si>
  <si>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</si>
  <si>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</si>
  <si>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</si>
  <si>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</si>
  <si>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</si>
  <si>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</si>
  <si>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</si>
  <si>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</si>
  <si>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</si>
  <si>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</si>
  <si>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</si>
  <si>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</si>
  <si>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</si>
  <si>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</si>
  <si>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</si>
  <si>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</si>
  <si>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</si>
  <si>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</si>
  <si>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</si>
  <si>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</si>
  <si>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</si>
  <si>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</si>
  <si>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</si>
  <si>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</si>
  <si>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</si>
  <si>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</si>
  <si>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</si>
  <si>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</si>
  <si>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</si>
  <si>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</si>
  <si>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</si>
  <si>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</si>
  <si>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</si>
  <si>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</si>
  <si>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</si>
  <si>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</si>
  <si>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</si>
  <si>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</si>
  <si>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</si>
  <si>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</si>
  <si>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</si>
  <si>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</si>
  <si>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</si>
  <si>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</si>
  <si>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</si>
  <si>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</si>
  <si>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</si>
  <si>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</si>
  <si>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</si>
  <si>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</si>
  <si>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</si>
  <si>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</si>
  <si>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</si>
  <si>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</si>
  <si>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</si>
  <si>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</si>
  <si>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</si>
  <si>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</si>
  <si>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</si>
  <si>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</si>
  <si>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</si>
  <si>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</si>
  <si>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</si>
  <si>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</si>
  <si>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</si>
  <si>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</si>
  <si>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</si>
  <si>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</si>
  <si>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</si>
  <si>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</si>
  <si>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</si>
  <si>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</si>
  <si>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</si>
  <si>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</si>
  <si>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</si>
  <si>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</si>
  <si>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</si>
  <si>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</si>
  <si>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</si>
  <si>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</si>
  <si>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</si>
  <si>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</si>
  <si>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</si>
  <si>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</si>
  <si>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</si>
  <si>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</si>
  <si>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</si>
  <si>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</si>
  <si>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</si>
  <si>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</si>
  <si>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</si>
  <si>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</si>
  <si>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</si>
  <si>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</si>
  <si>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</si>
  <si>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</si>
  <si>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</si>
  <si>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</si>
  <si>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</si>
  <si>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</si>
  <si>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</si>
  <si>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</si>
  <si>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</si>
  <si>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</si>
  <si>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</si>
  <si>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</si>
  <si>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</si>
  <si>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</si>
  <si>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</si>
  <si>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</si>
  <si>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</si>
  <si>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</si>
  <si>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</si>
  <si>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</si>
  <si>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</si>
  <si>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</si>
  <si>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</si>
  <si>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</si>
  <si>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</si>
  <si>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</si>
  <si>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</si>
  <si>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</si>
  <si>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</si>
  <si>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</si>
  <si>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</si>
  <si>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</si>
  <si>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</si>
  <si>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</si>
  <si>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</si>
  <si>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</si>
  <si>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</si>
  <si>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</si>
  <si>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</si>
  <si>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</si>
  <si>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</si>
  <si>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</si>
  <si>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</si>
  <si>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</si>
  <si>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</si>
  <si>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</si>
  <si>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</si>
  <si>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</si>
  <si>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</si>
  <si>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</si>
  <si>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</si>
  <si>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</si>
  <si>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</si>
  <si>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</si>
  <si>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</si>
  <si>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</si>
  <si>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</si>
  <si>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</si>
  <si>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</si>
  <si>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</si>
  <si>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</si>
  <si>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</si>
  <si>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</si>
  <si>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</si>
  <si>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</si>
  <si>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</si>
  <si>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</si>
  <si>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</si>
  <si>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</si>
  <si>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</si>
  <si>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</si>
  <si>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</si>
  <si>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</si>
  <si>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</si>
  <si>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</si>
  <si>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</si>
  <si>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</si>
  <si>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</si>
  <si>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</si>
  <si>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</si>
  <si>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</si>
  <si>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</si>
  <si>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</si>
  <si>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</si>
  <si>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</si>
  <si>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</si>
  <si>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</si>
  <si>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</si>
  <si>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</si>
  <si>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</si>
  <si>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</si>
  <si>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</si>
  <si>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</si>
  <si>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</si>
  <si>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</si>
  <si>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</si>
  <si>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</si>
  <si>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</si>
  <si>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</si>
  <si>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</si>
  <si>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</si>
  <si>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</si>
  <si>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</si>
  <si>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</si>
  <si>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</si>
  <si>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</si>
  <si>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</si>
  <si>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</si>
  <si>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</si>
  <si>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</si>
  <si>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</si>
  <si>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</si>
  <si>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</si>
  <si>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</si>
  <si>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</si>
  <si>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</si>
  <si>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</si>
  <si>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</si>
  <si>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</si>
  <si>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</si>
  <si>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</si>
  <si>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</si>
  <si>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</si>
  <si>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</si>
  <si>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</si>
  <si>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</si>
  <si>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</si>
  <si>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</si>
  <si>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</si>
  <si>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</si>
  <si>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</si>
  <si>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</si>
  <si>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S1_033_LULUS_TS6_AKHIR</t>
  </si>
  <si>
    <t>Jumlah lulusan pada akhir TS dari mahasiswa tahun masuk TS-6</t>
  </si>
  <si>
    <t>S1_034_MSTUDI_TS6</t>
  </si>
  <si>
    <t>Rata-rata masa studi lulusan dari mahasiswa tahun masuk TS-6 (Tahun)</t>
  </si>
  <si>
    <t>S1_035_LULUS_TS5_AKHIR</t>
  </si>
  <si>
    <t>Jumlah lulusan pada akhir TS dari mahasiswa tahun masuk TS-5</t>
  </si>
  <si>
    <t>S1_036_MSTUDI_TS5</t>
  </si>
  <si>
    <t>Rata-rata masa studi lulusan dari mahasiswa tahun masuk TS-5 (Tahun)</t>
  </si>
  <si>
    <t>S1_037_LULUS_TS4_AKHIR</t>
  </si>
  <si>
    <t>Jumlah lulusan pada akhir TS dari mahasiswa tahun masuk TS-4</t>
  </si>
  <si>
    <t>S1_038_MSTUDI_TS4</t>
  </si>
  <si>
    <t>Rata-rata masa studi lulusan dari mahasiswa tahun masuk TS-4 (Tahun)</t>
  </si>
  <si>
    <t>S1_039_LULUS_TS3_AKHIR</t>
  </si>
  <si>
    <t>Jumlah lulusan pada akhir TS dari mahasiswa tahun masuk TS-3</t>
  </si>
  <si>
    <t>S1_040_MSTUDI_TS3</t>
  </si>
  <si>
    <t>Rata-rata masa studi lulusan dari mahasiswa tahun masuk TS-3 (Tahun)</t>
  </si>
  <si>
    <t>S1_041_MHS_DITERIMA_TS6</t>
  </si>
  <si>
    <t>Jumlah Mahasiswa Diterima pada TS-6</t>
  </si>
  <si>
    <t>S1_042_MHS_DITERIMA_TS5</t>
  </si>
  <si>
    <t>Jumlah Mahasiswa Diterima pada TS-5</t>
  </si>
  <si>
    <t>S1_043_MHS_DITERIMA_TS4</t>
  </si>
  <si>
    <t>Jumlah Mahasiswa Diterima pada TS-4</t>
  </si>
  <si>
    <t>S1_044_MHS_DITERIMA_TS3</t>
  </si>
  <si>
    <t>Jumlah Mahasiswa Diterima pada TS-3</t>
  </si>
  <si>
    <t>S1_045_MHS_LULUS_TS3</t>
  </si>
  <si>
    <t>Jumlah Mahasiswa yang Lulus pada Akhir TS-3</t>
  </si>
  <si>
    <t>S1_046_MHS_LULUS_TS2</t>
  </si>
  <si>
    <t>Jumlah Mahasiswa yang Lulus pada Akhir TS-2</t>
  </si>
  <si>
    <t>S1_047_MHS_LULUS_TS1</t>
  </si>
  <si>
    <t>Jumlah Mahasiswa yang Lulus pada Akhir TS-1</t>
  </si>
  <si>
    <t>S1_048_MHS_LULUS_TS</t>
  </si>
  <si>
    <t>Jumlah Mahasiswa yang Lulus pada Akhir TS</t>
  </si>
  <si>
    <t>Table10a</t>
  </si>
  <si>
    <t>S1_049_NL4</t>
  </si>
  <si>
    <t>NL4 : Jumlah lulusan pada TS-4</t>
  </si>
  <si>
    <t>S1_050_NL3</t>
  </si>
  <si>
    <t>NL3 : Jumlah lulusan pada TS-3</t>
  </si>
  <si>
    <t>S1_051_NL2</t>
  </si>
  <si>
    <t>NL2 : Jumlah lulusan pada TS-2</t>
  </si>
  <si>
    <t>S1_052_NJ4_TRACED</t>
  </si>
  <si>
    <t>NJ4 : Jumlah lulusan pada TS-4 yang terlacak</t>
  </si>
  <si>
    <t>S1_053_NJ3_TRACED</t>
  </si>
  <si>
    <t>NJ3 : Jumlah lulusan pada TS-3 yang terlacak</t>
  </si>
  <si>
    <t>S1_054_NJ2_TRACED</t>
  </si>
  <si>
    <t>NJ2 : Jumlah lulusan pada TS-2 yang terlacak</t>
  </si>
  <si>
    <t>S1_055_TS4_WT_LT3</t>
  </si>
  <si>
    <t>TS-4 : Jumlah lulusan dengan WT &lt; 3 bulan</t>
  </si>
  <si>
    <t>S1_056_TS4_WT_3TO6</t>
  </si>
  <si>
    <t>TS-4 : Jumlah lulusan dengan 3 ≤ WT ≤ 6 bulan</t>
  </si>
  <si>
    <t>S1_057_TS4_WT_GT6</t>
  </si>
  <si>
    <t>TS-4 : Jumlah lulusan dengan WT &gt; 6 bulan</t>
  </si>
  <si>
    <t>S1_058_TS3_WT_LT3</t>
  </si>
  <si>
    <t>TS-3 : Jumlah lulusan dengan WT &lt; 3 bulan</t>
  </si>
  <si>
    <t>S1_059_TS3_WT_3TO6</t>
  </si>
  <si>
    <t>TS-3 : Jumlah lulusan dengan 3 ≤ WT ≤ 6 bulan</t>
  </si>
  <si>
    <t>S1_060_TS3_WT_GT6</t>
  </si>
  <si>
    <t>TS-3 : Jumlah lulusan dengan WT &gt; 6 bulan</t>
  </si>
  <si>
    <t>S1_061_TS2_WT_LT3</t>
  </si>
  <si>
    <t>TS-2 : Jumlah lulusan dengan WT &lt; 3 bulan</t>
  </si>
  <si>
    <t>S1_062_TS2_WT_3TO6</t>
  </si>
  <si>
    <t>TS-2 : Jumlah lulusan dengan 3 ≤ WT ≤ 6 bulan</t>
  </si>
  <si>
    <t>S1_063_TS2_WT_GT6</t>
  </si>
  <si>
    <t>TS-2 : Jumlah lulusan dengan WT &gt; 6 bulan</t>
  </si>
  <si>
    <t>Table10b</t>
  </si>
  <si>
    <t>S1_064_TS4_KERJA_RENDAH</t>
  </si>
  <si>
    <t>TS-4 : Jumlah lulusan dengan kesesuaian bidang kerja rendah</t>
  </si>
  <si>
    <t>S1_065_TS4_KERJA_SEDANG</t>
  </si>
  <si>
    <t>TS-4 : Jumlah lulusan dengan kesesuaian bidang kerja sedang</t>
  </si>
  <si>
    <t>S1_066_TS4_KERJA_TINGGI</t>
  </si>
  <si>
    <t>TS-4 : Jumlah lulusan dengan kesesuaian bidang kerja tinggi</t>
  </si>
  <si>
    <t>S1_067_TS3_KERJA_RENDAH</t>
  </si>
  <si>
    <t>TS-3 : Jumlah lulusan dengan kesesuaian bidang kerja rendah</t>
  </si>
  <si>
    <t>S1_068_TS3_KERJA_SEDANG</t>
  </si>
  <si>
    <t>TS-3 : Jumlah lulusan dengan kesesuaian bidang kerja sedang</t>
  </si>
  <si>
    <t>S1_069_TS3_KERJA_TINGGI</t>
  </si>
  <si>
    <t>TS-3 : Jumlah lulusan dengan kesesuaian bidang kerja tinggi</t>
  </si>
  <si>
    <t>S1_070_TS2_KERJA_RENDAH</t>
  </si>
  <si>
    <t>TS-2 : Jumlah lulusan dengan kesesuaian bidang kerja rendah</t>
  </si>
  <si>
    <t>S1_071_TS2_KERJA_SEDANG</t>
  </si>
  <si>
    <t>TS-2 : Jumlah lulusan dengan kesesuaian bidang kerja sedang</t>
  </si>
  <si>
    <t>S1_072_TS2_KERJA_TINGGI</t>
  </si>
  <si>
    <t>TS-2 : Jumlah lulusan dengan kesesuaian bidang kerja tinggi</t>
  </si>
  <si>
    <t>Table10c</t>
  </si>
  <si>
    <t>S1_073_NJ4_TRACED_BEKERJA</t>
  </si>
  <si>
    <t>NJ4 : Jumlah lulusan pada TS-4 yang terlacak (bekerja/berwirausaha)</t>
  </si>
  <si>
    <t>S1_074_NJ3_TRACED_BEKERJA</t>
  </si>
  <si>
    <t>NJ3 : Jumlah lulusan pada TS-3 yang terlacak (bekerja/berwirausaha)</t>
  </si>
  <si>
    <t>S1_075_NJ2_TRACED_BEKERJA</t>
  </si>
  <si>
    <t>NJ2 : Jumlah lulusan pada TS-2 yang terlacak (bekerja/berwirausaha)</t>
  </si>
  <si>
    <t>S1_076_TS4_NI_KERJA_MULTI</t>
  </si>
  <si>
    <t>TS-4 : Jumlah lulusan yang bekerja di badan usaha tingkat multi nasional/internasional</t>
  </si>
  <si>
    <t>S1_077_TS4_NN_KERJA_NASIONAL</t>
  </si>
  <si>
    <t>TS-4 : Jumlah lulusan yang bekerja di badan usaha tingkat nasional atau berwirausaha berizin</t>
  </si>
  <si>
    <t>S1_078_TS4_NW_KERJA_LOKAL</t>
  </si>
  <si>
    <t>TS-4 : Jumlah lulusan yang bekerja di badan usaha tingkat wilayah/lokal atau berwirausaha tidak berizin</t>
  </si>
  <si>
    <t>S1_079_TS3_NI_KERJA_MULTI</t>
  </si>
  <si>
    <t>TS-3 : Jumlah lulusan yang bekerja di badan usaha tingkat multi nasional/internasional</t>
  </si>
  <si>
    <t>S1_080_TS3_NN_KERJA_NASIONAL</t>
  </si>
  <si>
    <t>TS-3 : Jumlah lulusan yang bekerja di badan usaha tingkat nasional atau berwirausaha berizin</t>
  </si>
  <si>
    <t>S1_081_TS3_NW_KERJA_LOKAL</t>
  </si>
  <si>
    <t>TS-3 : Jumlah lulusan yang bekerja di badan usaha tingkat wilayah/lokal atau berwirausaha tidak berizin</t>
  </si>
  <si>
    <t>S1_082_TS2_NI_KERJA_MULTI</t>
  </si>
  <si>
    <t>TS-2 : Jumlah lulusan yang bekerja di badan usaha tingkat multi nasional/internasional</t>
  </si>
  <si>
    <t>S1_083_TS2_NN_KERJA_NASIONAL</t>
  </si>
  <si>
    <t>TS-2 : Jumlah lulusan yang bekerja di badan usaha tingkat nasional atau berwirausaha berizin</t>
  </si>
  <si>
    <t>S1_084_TS2_NW_KERJA_LOKAL</t>
  </si>
  <si>
    <t>TS-2 : Jumlah lulusan yang bekerja di badan usaha tingkat wilayah/lokal atau berwirausaha tidak berizin</t>
  </si>
  <si>
    <t>Table11a</t>
  </si>
  <si>
    <t>S1_085_NJ4_DINILAI_PENGGUNA</t>
  </si>
  <si>
    <t>NJ4 : Jumlah lulusan pada TS-4 yang dinilai oleh pengguna</t>
  </si>
  <si>
    <t>S1_086_NJ3_DINILAI_PENGGUNA</t>
  </si>
  <si>
    <t>NJ3 : Jumlah lulusan pada TS-3 yang dinilai oleh pengguna</t>
  </si>
  <si>
    <t>S1_087_NJ2_DINILAI_PENGGUNA</t>
  </si>
  <si>
    <t>NJ2 : Jumlah lulusan pada TS-2 yang dinilai oleh pengguna</t>
  </si>
  <si>
    <t>Table11</t>
  </si>
  <si>
    <t>S1_088_KPU_ETIKA_SANGAT_BAIK</t>
  </si>
  <si>
    <t>Tingkat Kepuasan Pengguna Lulusan – Etika (% Sangat Baik)</t>
  </si>
  <si>
    <t>S1_089_KPU_ETIKA_BAIK</t>
  </si>
  <si>
    <t>Tingkat Kepuasan Pengguna Lulusan – Etika (% Baik)</t>
  </si>
  <si>
    <t>S1_090_KPU_ETIKA_CUKUP</t>
  </si>
  <si>
    <t>Tingkat Kepuasan Pengguna Lulusan – Etika (% Cukup)</t>
  </si>
  <si>
    <t>S1_091_KPU_ETIKA_KURANG</t>
  </si>
  <si>
    <t>Tingkat Kepuasan Pengguna Lulusan – Etika (% Kurang)</t>
  </si>
  <si>
    <t>S1_092_KPU_KEAHLIAN_SANGAT_BAIK</t>
  </si>
  <si>
    <t>Tingkat Kepuasan Pengguna Lulusan – Keahlian (% Sangat Baik)</t>
  </si>
  <si>
    <t>S1_093_KPU_KEAHLIAN_BAIK</t>
  </si>
  <si>
    <t>Tingkat Kepuasan Pengguna Lulusan – Keahlian (% Baik)</t>
  </si>
  <si>
    <t>D</t>
  </si>
  <si>
    <t>S1_094_KPU_KEAHLIAN_CUKUP</t>
  </si>
  <si>
    <t>Tingkat Kepuasan Pengguna Lulusan – Keahlian (% Cukup)</t>
  </si>
  <si>
    <t>S1_095_KPU_KEAHLIAN_KURANG</t>
  </si>
  <si>
    <t>Tingkat Kepuasan Pengguna Lulusan – Keahlian (% Kurang)</t>
  </si>
  <si>
    <t>S1_096_KPU_BAHASA_SANGAT_BAIK</t>
  </si>
  <si>
    <t>Tingkat Kepuasan Pengguna Lulusan – Bahasa (% Sangat Baik)</t>
  </si>
  <si>
    <t>S1_097_KPU_BAHASA_BAIK</t>
  </si>
  <si>
    <t>Tingkat Kepuasan Pengguna Lulusan – Bahasa (% Baik)</t>
  </si>
  <si>
    <t>S1_098_KPU_BAHASA_CUKUP</t>
  </si>
  <si>
    <t>Tingkat Kepuasan Pengguna Lulusan – Bahasa (% Cukup)</t>
  </si>
  <si>
    <t>S1_099_KPU_BAHASA_KURANG</t>
  </si>
  <si>
    <t>Tingkat Kepuasan Pengguna Lulusan – Bahasa (% Kurang)</t>
  </si>
  <si>
    <t>S1_100_KPU_TI_SANGAT_BAIK</t>
  </si>
  <si>
    <t>Tingkat Kepuasan Pengguna Lulusan – Teknologi Informasi (% Sangat Baik)</t>
  </si>
  <si>
    <t>S1_101_KPU_TI_BAIK</t>
  </si>
  <si>
    <t>Tingkat Kepuasan Pengguna Lulusan – Teknologi Informasi (% Baik)</t>
  </si>
  <si>
    <t>S1_102_KPU_TI_CUKUP</t>
  </si>
  <si>
    <t>Tingkat Kepuasan Pengguna Lulusan – Teknologi Informasi (% Cukup)</t>
  </si>
  <si>
    <t>S1_103_KPU_TI_KURANG</t>
  </si>
  <si>
    <t>Tingkat Kepuasan Pengguna Lulusan – Teknologi Informasi (% Kurang)</t>
  </si>
  <si>
    <t>S1_104_KPU_KOMUNIKASI_SANGAT_BAIK</t>
  </si>
  <si>
    <t>Tingkat Kepuasan Pengguna Lulusan – Komunikasi (% Sangat Baik)</t>
  </si>
  <si>
    <t>S1_105_KPU_KOMUNIKASI_BAIK</t>
  </si>
  <si>
    <t>Tingkat Kepuasan Pengguna Lulusan – Komunikasi (% Baik)</t>
  </si>
  <si>
    <t>S1_106_KPU_KOMUNIKASI_CUKUP</t>
  </si>
  <si>
    <t>Tingkat Kepuasan Pengguna Lulusan – Komunikasi (% Cukup)</t>
  </si>
  <si>
    <t>S1_107_KPU_KOMUNIKASI_KURANG</t>
  </si>
  <si>
    <t>Tingkat Kepuasan Pengguna Lulusan – Komunikasi (% Kurang)</t>
  </si>
  <si>
    <t>S1_108_KPU_KERJASAMA_SANGAT_BAIK</t>
  </si>
  <si>
    <t>Tingkat Kepuasan Pengguna Lulusan – Kerjasama (% Sangat Baik)</t>
  </si>
  <si>
    <t>S1_109_KPU_KERJASAMA_BAIK</t>
  </si>
  <si>
    <t>Tingkat Kepuasan Pengguna Lulusan – Kerjasama (% Baik)</t>
  </si>
  <si>
    <t>S1_110_KPU_KERJASAMA_CUKUP</t>
  </si>
  <si>
    <t>Tingkat Kepuasan Pengguna Lulusan – Kerjasama (% Cukup)</t>
  </si>
  <si>
    <t>S1_111_KPU_KERJASAMA_KURANG</t>
  </si>
  <si>
    <t>Tingkat Kepuasan Pengguna Lulusan – Kerjasama (% Kurang)</t>
  </si>
  <si>
    <t>S1_112_KPU_PENGDIRI_SANGAT_BAIK</t>
  </si>
  <si>
    <t>Tingkat Kepuasan Pengguna Lulusan – Pengembangan Diri (% Sangat Baik)</t>
  </si>
  <si>
    <t>S1_113_KPU_PENGDIRI_BAIK</t>
  </si>
  <si>
    <t>Tingkat Kepuasan Pengguna Lulusan – Pengembangan Diri (% Baik)</t>
  </si>
  <si>
    <t>S1_114_KPU_PENGDIRI_CUKUP</t>
  </si>
  <si>
    <t>Tingkat Kepuasan Pengguna Lulusan – Pengembangan Diri (% Cukup)</t>
  </si>
  <si>
    <t>S1_115_KPU_PENGDIRI_KURANG</t>
  </si>
  <si>
    <t>Tingkat Kepuasan Pengguna Lulusan – Pengembangan Diri (% Kurang)</t>
  </si>
  <si>
    <t>Table12</t>
  </si>
  <si>
    <t>S1_116_NI_PENEL_LN</t>
  </si>
  <si>
    <t>NI : Jumlah penelitian dengan sumber pembiayaan luar negeri dalam 3 tahun terakhir</t>
  </si>
  <si>
    <t>S1_117_NN_PENEL_DN</t>
  </si>
  <si>
    <t>NN : Jumlah penelitian dengan sumber pembiayaan dalam negeri dalam 3 tahun terakhir</t>
  </si>
  <si>
    <t>S1_118_NL_PENEL_PT</t>
  </si>
  <si>
    <t>NL : Jumlah penelitian dengan sumber pembiayaan PT/mandiri dalam 3 tahun terakhir</t>
  </si>
  <si>
    <t>Table13</t>
  </si>
  <si>
    <t>S1_119_NPM</t>
  </si>
  <si>
    <t>NPM : Jumlah judul penelitian DTPS yang dalam pelaksanaannya melibatkan mahasiswa program studi dalam 3 tahun terakhir</t>
  </si>
  <si>
    <t>Table14</t>
  </si>
  <si>
    <t>S1_120_NPD</t>
  </si>
  <si>
    <t>NPD : Jumlah judul penelitian DTPS dalam 3 tahun terakhir</t>
  </si>
  <si>
    <t>S1_121_NA1</t>
  </si>
  <si>
    <t>NA1 : Jumlah publikasi di jurnal nasional tidak terakreditasi</t>
  </si>
  <si>
    <t>S1_122_NA2</t>
  </si>
  <si>
    <t>NA2 : Jumlah publikasi di jurnal nasional terakreditasi</t>
  </si>
  <si>
    <t>S1_123_NA3</t>
  </si>
  <si>
    <t>NA3 : Jumlah publikasi di jurnal internasional</t>
  </si>
  <si>
    <t>S1_124_NA4</t>
  </si>
  <si>
    <t>NA4 : Jumlah publikasi di jurnal internasional bereputasi</t>
  </si>
  <si>
    <t>S1_125_NB1</t>
  </si>
  <si>
    <t>NB1 : Jumlah publikasi di seminar wilayah/lokal/PT</t>
  </si>
  <si>
    <t>S1_126_NB2</t>
  </si>
  <si>
    <t>NB2 : Jumlah publikasi di seminar nasional</t>
  </si>
  <si>
    <t>S1_127_NB3</t>
  </si>
  <si>
    <t>NB3 : Jumlah publikasi di seminar internasional</t>
  </si>
  <si>
    <t>S1_128_NC1</t>
  </si>
  <si>
    <t>NC1 : Jumlah tulisan di media massa wilayah</t>
  </si>
  <si>
    <t>S1_129_NC2</t>
  </si>
  <si>
    <t>NC2 : Jumlah tulisan di media massa nasional</t>
  </si>
  <si>
    <t>S1_130_NC3</t>
  </si>
  <si>
    <t>NC3 : Jumlah tulisan di media massa internasional</t>
  </si>
  <si>
    <t>Table15</t>
  </si>
  <si>
    <t>S1_131_NA_HKI_PATEN</t>
  </si>
  <si>
    <t>NA : Jumlah luaran penelitian/PkM yang mendapatkan pengakuan HKI (paten, paten sederhana)</t>
  </si>
  <si>
    <t>S1_132_NB_HKI_HAKCIPTA</t>
  </si>
  <si>
    <t>NB : Jumlah luaran penelitian/PkM yang mendapatkan pengakuan HKI (hak cipta, desain produk industri, tata letak, dll)</t>
  </si>
  <si>
    <t>S1_133_NC_TTG_PRODUK</t>
  </si>
  <si>
    <t>NC : Jumlah luaran penelitian/PkM dalam bentuk teknologi tepat guna, produk (produk terstandarisasi, produk tersertifikasi), rekayasa sosial</t>
  </si>
  <si>
    <t>S1_134_ND_BUKU</t>
  </si>
  <si>
    <t>ND : Jumlah luaran penelitian/PkM yang diterbitkan dalam bentuk Buku ber-ISBN, Book Chapter, artikel karya ilmiah</t>
  </si>
  <si>
    <t>Table16</t>
  </si>
  <si>
    <t>S1_135_NAS_SITASI</t>
  </si>
  <si>
    <t>NAS : Jumlah judul artikel yang disitasi</t>
  </si>
  <si>
    <t>Table18</t>
  </si>
  <si>
    <t>S1_136_NPKMM</t>
  </si>
  <si>
    <t>NPkMM : Jumlah judul PkM DTPS yang dalam pelaksanaannya melibatkan mahasiswa program studi dalam 3 tahun terakhir</t>
  </si>
  <si>
    <t>Table17</t>
  </si>
  <si>
    <t>S1_137_NPKMD</t>
  </si>
  <si>
    <t>NPkMD : Jumlah judul PkM DTPS dalam 3 tahun terakhir</t>
  </si>
  <si>
    <t>Table20</t>
  </si>
  <si>
    <t>S1_138_N1_KERJASAMA_PENDIDIKAN</t>
  </si>
  <si>
    <t>N1 : Jumlah kerjasama pendidikan</t>
  </si>
  <si>
    <t>S1_139_N2_KERJASAMA_PENELITIAN</t>
  </si>
  <si>
    <t>N2 : Jumlah kerjasama penelitian</t>
  </si>
  <si>
    <t>S1_140_N3_KERJASAMA_PKM</t>
  </si>
  <si>
    <t>N3 : Jumlah kerjasama pengabdian kepada masyarakat</t>
  </si>
  <si>
    <t>S1_141_NI_KERJASAMA_INTL</t>
  </si>
  <si>
    <t>NI : Jumlah kerjasama tingkat internasional</t>
  </si>
  <si>
    <t>S1_142_NN_KERJASAMA_NAS</t>
  </si>
  <si>
    <t>NN : Jumlah kerjasama tingkat nasional</t>
  </si>
  <si>
    <t>S1_143_NW_KERJASAMA_LOKAL</t>
  </si>
  <si>
    <t>NW : Jumlah kerjasama tingkat wilayah/lokal</t>
  </si>
  <si>
    <t>Table21</t>
  </si>
  <si>
    <t>S1_144_BOP</t>
  </si>
  <si>
    <t>BOP : Biaya operasional pendidikan dalam 3 tahun terakhir</t>
  </si>
  <si>
    <t>S1_145_DP_PENEL</t>
  </si>
  <si>
    <t>DP : Jumlah dana penelitian yang diperoleh dosen tetap dalam 3 tahun terakhir</t>
  </si>
  <si>
    <t>S1_146_DPKM</t>
  </si>
  <si>
    <t>DPkM : Jumlah dana PkM yang diperoleh dosen tetap dalam 3 tahun terakhir</t>
  </si>
  <si>
    <t>Table22</t>
  </si>
  <si>
    <t>S1_147_KPM_RELIABILITY_SANGAT_BAIK</t>
  </si>
  <si>
    <t>Tingkat Kepuasan Mahasiswa terhadap Proses Pendidikan – Reliability (% Sangat Baik)</t>
  </si>
  <si>
    <t>S1_148_KPM_RELIABILITY_BAIK</t>
  </si>
  <si>
    <t>Tingkat Kepuasan Mahasiswa terhadap Proses Pendidikan – Reliability (% Baik)</t>
  </si>
  <si>
    <t>S1_149_KPM_RELIABILITY_CUKUP</t>
  </si>
  <si>
    <t>Tingkat Kepuasan Mahasiswa terhadap Proses Pendidikan – Reliability (% Cukup)</t>
  </si>
  <si>
    <t>S1_150_KPM_RELIABILITY_KURANG</t>
  </si>
  <si>
    <t>Tingkat Kepuasan Mahasiswa terhadap Proses Pendidikan – Reliability (% Kurang)</t>
  </si>
  <si>
    <t>S1_151_KPM_RESPONSIVENESS_SANGAT_BAIK</t>
  </si>
  <si>
    <t>Tingkat Kepuasan Mahasiswa terhadap Proses Pendidikan – Responsiveness (% Sangat Baik)</t>
  </si>
  <si>
    <t>S1_152_KPM_RESPONSIVENESS_BAIK</t>
  </si>
  <si>
    <t>Tingkat Kepuasan Mahasiswa terhadap Proses Pendidikan – Responsiveness (% Baik)</t>
  </si>
  <si>
    <t>S1_153_KPM_RESPONSIVENESS_CUKUP</t>
  </si>
  <si>
    <t>Tingkat Kepuasan Mahasiswa terhadap Proses Pendidikan – Responsiveness (% Cukup)</t>
  </si>
  <si>
    <t>S1_154_KPM_RESPONSIVENESS_KURANG</t>
  </si>
  <si>
    <t>Tingkat Kepuasan Mahasiswa terhadap Proses Pendidikan – Responsiveness (% Kurang)</t>
  </si>
  <si>
    <t>S1_155_KPM_ASSURANCE_SANGAT_BAIK</t>
  </si>
  <si>
    <t>Tingkat Kepuasan Mahasiswa terhadap Proses Pendidikan – Assurance (% Sangat Baik)</t>
  </si>
  <si>
    <t>S1_156_KPM_ASSURANCE_BAIK</t>
  </si>
  <si>
    <t>Tingkat Kepuasan Mahasiswa terhadap Proses Pendidikan – Assurance (% Baik)</t>
  </si>
  <si>
    <t>S1_157_KPM_ASSURANCE_CUKUP</t>
  </si>
  <si>
    <t>Tingkat Kepuasan Mahasiswa terhadap Proses Pendidikan – Assurance (% Cukup)</t>
  </si>
  <si>
    <t>S1_158_KPM_ASSURANCE_KURANG</t>
  </si>
  <si>
    <t>Tingkat Kepuasan Mahasiswa terhadap Proses Pendidikan – Assurance (% Kurang)</t>
  </si>
  <si>
    <t>S1_159_KPM_EMPATHY_SANGAT_BAIK</t>
  </si>
  <si>
    <t>Tingkat Kepuasan Mahasiswa terhadap Proses Pendidikan – Empathy (% Sangat Baik)</t>
  </si>
  <si>
    <t>S1_160_KPM_EMPATHY_BAIK</t>
  </si>
  <si>
    <t>Tingkat Kepuasan Mahasiswa terhadap Proses Pendidikan – Empathy (% Baik)</t>
  </si>
  <si>
    <t>S1_161_KPM_EMPATHY_CUKUP</t>
  </si>
  <si>
    <t>Tingkat Kepuasan Mahasiswa terhadap Proses Pendidikan – Empathy (% Cukup)</t>
  </si>
  <si>
    <t>S1_162_KPM_EMPATHY_KURANG</t>
  </si>
  <si>
    <t>Tingkat Kepuasan Mahasiswa terhadap Proses Pendidikan – Empathy (% Kurang)</t>
  </si>
  <si>
    <t>S1_163_KPM_TANGIBLE_SANGAT_BAIK</t>
  </si>
  <si>
    <t>Tingkat Kepuasan Mahasiswa terhadap Proses Pendidikan – Tangible (% Sangat Baik)</t>
  </si>
  <si>
    <t>S1_164_KPM_TANGIBLE_BAIK</t>
  </si>
  <si>
    <t>Tingkat Kepuasan Mahasiswa terhadap Proses Pendidikan – Tangible (% Baik)</t>
  </si>
  <si>
    <t>S1_165_KPM_TANGIBLE_CUKUP</t>
  </si>
  <si>
    <t>Tingkat Kepuasan Mahasiswa terhadap Proses Pendidikan – Tangible (% Cukup)</t>
  </si>
  <si>
    <t>S1_166_KPM_TANGIBLE_KURANG</t>
  </si>
  <si>
    <t>Tingkat Kepuasan Mahasiswa terhadap Proses Pendidikan – Tangible (% Kurang)</t>
  </si>
  <si>
    <t>Table23</t>
  </si>
  <si>
    <t>S1_167_NRD</t>
  </si>
  <si>
    <t>NRD : Jumlah pengakuan atas prestasi/kinerja DTPS yang relevan dengan bidang keahlian dalam 3 tahun terakhir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</si>
</sst>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58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7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8" fillId="18" borderId="0" xfId="0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14" fontId="5" fillId="3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zoomScale="99" zoomScaleNormal="103" workbookViewId="0">
      <selection activeCell="G41" sqref="G41"/>
    </sheetView>
  </sheetViews>
  <sheetFormatPr defaultColWidth="8.85546875" defaultRowHeight="15" customHeight="1"/>
  <cols>
    <col min="1" max="1" width="3.85546875" style="1" customWidth="1"/>
    <col min="2" max="8" width="8.85546875" style="1" customWidth="1"/>
    <col min="9" max="9" width="2.42578125" style="1" customWidth="1"/>
    <col min="10" max="12" width="8.85546875" style="1" customWidth="1"/>
    <col min="13" max="14" width="3.140625" style="1" customWidth="1"/>
    <col min="15" max="24" width="8.85546875" style="1" customWidth="1"/>
    <col min="25" max="25" width="2.85546875" style="1" customWidth="1"/>
    <col min="26" max="26" width="8.85546875" style="1" customWidth="1"/>
    <col min="27" max="16384" width="8.85546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2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5" ht="27" customHeight="1">
      <c r="A3" s="243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25">
      <c r="A5" s="200"/>
      <c r="B5" s="203"/>
      <c r="C5" s="215" t="s">
        <v>2</v>
      </c>
      <c r="D5" s="205"/>
      <c r="E5" s="203"/>
      <c r="F5" s="205"/>
      <c r="G5" s="217" t="s">
        <v>3</v>
      </c>
      <c r="H5" s="244" t="s">
        <v>4</v>
      </c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25">
      <c r="A7" s="200"/>
      <c r="B7" s="203"/>
      <c r="C7" s="215" t="s">
        <v>5</v>
      </c>
      <c r="D7" s="205"/>
      <c r="E7" s="203"/>
      <c r="F7" s="205"/>
      <c r="G7" s="217" t="s">
        <v>3</v>
      </c>
      <c r="H7" s="238"/>
      <c r="I7" s="238"/>
      <c r="J7" s="238"/>
      <c r="K7" s="238"/>
      <c r="L7" s="238"/>
      <c r="M7" s="238"/>
      <c r="N7" s="238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25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25" hidden="1">
      <c r="A9" s="200"/>
      <c r="B9" s="203"/>
      <c r="C9" s="216"/>
      <c r="D9" s="205"/>
      <c r="E9" s="203"/>
      <c r="F9" s="205"/>
      <c r="G9" s="217"/>
      <c r="H9" s="48" t="s">
        <v>6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25" hidden="1">
      <c r="A10" s="200"/>
      <c r="B10" s="203"/>
      <c r="C10" s="216"/>
      <c r="D10" s="205"/>
      <c r="E10" s="203"/>
      <c r="F10" s="205"/>
      <c r="G10" s="217"/>
      <c r="H10" s="48" t="s">
        <v>7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25" hidden="1">
      <c r="A11" s="200"/>
      <c r="B11" s="203"/>
      <c r="C11" s="216"/>
      <c r="D11" s="205"/>
      <c r="E11" s="203"/>
      <c r="F11" s="205"/>
      <c r="G11" s="217"/>
      <c r="H11" s="48" t="s">
        <v>8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25" hidden="1">
      <c r="A12" s="200"/>
      <c r="B12" s="203"/>
      <c r="C12" s="216"/>
      <c r="D12" s="205"/>
      <c r="E12" s="203"/>
      <c r="F12" s="205"/>
      <c r="G12" s="217"/>
      <c r="H12" s="48" t="s">
        <v>9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25" hidden="1">
      <c r="A13" s="200"/>
      <c r="B13" s="203"/>
      <c r="C13" s="216"/>
      <c r="D13" s="205"/>
      <c r="E13" s="203"/>
      <c r="F13" s="205"/>
      <c r="G13" s="217"/>
      <c r="H13" s="48" t="s">
        <v>10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25" hidden="1">
      <c r="A14" s="200"/>
      <c r="B14" s="203"/>
      <c r="C14" s="216"/>
      <c r="D14" s="205"/>
      <c r="E14" s="203"/>
      <c r="F14" s="205"/>
      <c r="G14" s="217"/>
      <c r="H14" s="48" t="s">
        <v>11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25" hidden="1">
      <c r="A15" s="200"/>
      <c r="B15" s="203"/>
      <c r="C15" s="216"/>
      <c r="D15" s="205"/>
      <c r="E15" s="203"/>
      <c r="F15" s="205"/>
      <c r="G15" s="217"/>
      <c r="H15" s="48" t="s">
        <v>12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5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25">
      <c r="A17" s="200"/>
      <c r="B17" s="203"/>
      <c r="C17" s="215" t="s">
        <v>13</v>
      </c>
      <c r="D17" s="205"/>
      <c r="E17" s="203"/>
      <c r="F17" s="205"/>
      <c r="G17" s="217" t="s">
        <v>3</v>
      </c>
      <c r="H17" s="238"/>
      <c r="I17" s="238"/>
      <c r="J17" s="238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25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25" hidden="1">
      <c r="A19" s="200"/>
      <c r="B19" s="203"/>
      <c r="C19" s="216"/>
      <c r="D19" s="205"/>
      <c r="E19" s="203"/>
      <c r="F19" s="205"/>
      <c r="G19" s="217"/>
      <c r="H19" s="48" t="s">
        <v>14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25" hidden="1">
      <c r="A20" s="200"/>
      <c r="B20" s="203"/>
      <c r="C20" s="216"/>
      <c r="D20" s="205"/>
      <c r="E20" s="203"/>
      <c r="F20" s="205"/>
      <c r="G20" s="217"/>
      <c r="H20" s="48" t="s">
        <v>15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25" hidden="1">
      <c r="A21" s="200"/>
      <c r="B21" s="203"/>
      <c r="C21" s="216"/>
      <c r="D21" s="205"/>
      <c r="E21" s="203"/>
      <c r="F21" s="205"/>
      <c r="G21" s="217"/>
      <c r="H21" s="48" t="s">
        <v>16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25" hidden="1">
      <c r="A22" s="200"/>
      <c r="B22" s="203"/>
      <c r="C22" s="216"/>
      <c r="D22" s="205"/>
      <c r="E22" s="203"/>
      <c r="F22" s="205"/>
      <c r="G22" s="217"/>
      <c r="H22" s="48" t="s">
        <v>17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25" hidden="1">
      <c r="A23" s="200"/>
      <c r="B23" s="203"/>
      <c r="C23" s="216"/>
      <c r="D23" s="205"/>
      <c r="E23" s="203"/>
      <c r="F23" s="205"/>
      <c r="G23" s="217"/>
      <c r="H23" s="48" t="s">
        <v>18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25" hidden="1">
      <c r="A24" s="200"/>
      <c r="B24" s="203"/>
      <c r="C24" s="216"/>
      <c r="D24" s="205"/>
      <c r="E24" s="203"/>
      <c r="F24" s="205"/>
      <c r="G24" s="217"/>
      <c r="H24" s="48" t="s">
        <v>19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25" hidden="1">
      <c r="A25" s="200"/>
      <c r="B25" s="203"/>
      <c r="C25" s="216"/>
      <c r="D25" s="205"/>
      <c r="E25" s="203"/>
      <c r="F25" s="205"/>
      <c r="G25" s="217"/>
      <c r="H25" s="48" t="s">
        <v>20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25">
      <c r="A27" s="200"/>
      <c r="B27" s="203"/>
      <c r="C27" s="215" t="s">
        <v>21</v>
      </c>
      <c r="D27" s="205"/>
      <c r="E27" s="203"/>
      <c r="F27" s="205"/>
      <c r="G27" s="217" t="s">
        <v>3</v>
      </c>
      <c r="H27" s="238"/>
      <c r="I27" s="238"/>
      <c r="J27" s="238"/>
      <c r="K27" s="238"/>
      <c r="L27" s="238"/>
      <c r="M27" s="238"/>
      <c r="N27" s="238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5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22</v>
      </c>
      <c r="D29" s="205"/>
      <c r="E29" s="203"/>
      <c r="F29" s="205"/>
      <c r="G29" s="217" t="s">
        <v>3</v>
      </c>
      <c r="H29" s="245"/>
      <c r="I29" s="245"/>
      <c r="J29" s="245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5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25">
      <c r="A31" s="200"/>
      <c r="B31" s="203"/>
      <c r="C31" s="215" t="s">
        <v>23</v>
      </c>
      <c r="D31" s="205"/>
      <c r="E31" s="203"/>
      <c r="F31" s="205"/>
      <c r="G31" s="217" t="s">
        <v>3</v>
      </c>
      <c r="H31" s="244" t="s">
        <v>24</v>
      </c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03"/>
    </row>
    <row r="32" spans="1:25" s="2" customFormat="1" ht="5.45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25">
      <c r="A33" s="200"/>
      <c r="B33" s="203"/>
      <c r="C33" s="215" t="s">
        <v>25</v>
      </c>
      <c r="D33" s="205"/>
      <c r="E33" s="203"/>
      <c r="F33" s="205"/>
      <c r="G33" s="217" t="s">
        <v>3</v>
      </c>
      <c r="H33" s="236" t="s">
        <v>26</v>
      </c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03"/>
    </row>
    <row r="34" spans="1:25" s="2" customFormat="1" ht="5.45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27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28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29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30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5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31</v>
      </c>
      <c r="D41" s="205"/>
      <c r="E41" s="203"/>
      <c r="F41" s="205"/>
      <c r="G41" s="217" t="s">
        <v>3</v>
      </c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03"/>
    </row>
    <row r="42" spans="1:25" s="2" customFormat="1" ht="5.45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03"/>
    </row>
    <row r="44" spans="1:25" s="2" customFormat="1" ht="5.45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0" t="s">
        <v>32</v>
      </c>
      <c r="I45" s="240"/>
      <c r="J45" s="240"/>
      <c r="K45" s="240"/>
      <c r="L45" s="50"/>
      <c r="M45" s="7"/>
      <c r="N45" s="7"/>
      <c r="O45" s="7"/>
      <c r="P45" s="7"/>
      <c r="Q45" s="7"/>
      <c r="R45" s="7"/>
      <c r="S45" s="7"/>
      <c r="T45" s="7"/>
      <c r="U45" s="241" t="s">
        <v>33</v>
      </c>
      <c r="V45" s="241"/>
      <c r="W45" s="236"/>
      <c r="X45" s="236"/>
      <c r="Y45" s="203"/>
    </row>
    <row r="46" spans="1:25" s="2" customFormat="1" ht="5.45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34</v>
      </c>
      <c r="D47" s="205"/>
      <c r="E47" s="203"/>
      <c r="F47" s="205"/>
      <c r="G47" s="217" t="s">
        <v>3</v>
      </c>
      <c r="H47" s="236"/>
      <c r="I47" s="236"/>
      <c r="J47" s="236"/>
      <c r="K47" s="236"/>
      <c r="L47" s="236"/>
      <c r="M47" s="236"/>
      <c r="N47" s="236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5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35</v>
      </c>
      <c r="D49" s="205"/>
      <c r="E49" s="203"/>
      <c r="F49" s="205"/>
      <c r="G49" s="217" t="s">
        <v>3</v>
      </c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5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36</v>
      </c>
      <c r="D51" s="205"/>
      <c r="E51" s="203"/>
      <c r="F51" s="205"/>
      <c r="G51" s="217" t="s">
        <v>3</v>
      </c>
      <c r="H51" s="237"/>
      <c r="I51" s="237"/>
      <c r="J51" s="237"/>
      <c r="K51" s="237"/>
      <c r="L51" s="237"/>
      <c r="M51" s="237"/>
      <c r="N51" s="237"/>
      <c r="O51" s="237"/>
      <c r="P51" s="237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5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37</v>
      </c>
      <c r="D53" s="205"/>
      <c r="E53" s="203"/>
      <c r="F53" s="205"/>
      <c r="G53" s="217" t="s">
        <v>3</v>
      </c>
      <c r="H53" s="51" t="s">
        <v>38</v>
      </c>
      <c r="I53" s="214" t="s">
        <v>39</v>
      </c>
      <c r="J53" s="51" t="s">
        <v>40</v>
      </c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5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41</v>
      </c>
      <c r="P57" s="205"/>
      <c r="Q57" s="203"/>
      <c r="R57" s="205" t="s">
        <v>3</v>
      </c>
      <c r="S57" s="238"/>
      <c r="T57" s="238"/>
      <c r="U57" s="238"/>
      <c r="V57" s="238"/>
      <c r="W57" s="238"/>
      <c r="X57" s="238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42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43</v>
      </c>
      <c r="P59" s="205"/>
      <c r="Q59" s="203"/>
      <c r="R59" s="205" t="s">
        <v>3</v>
      </c>
      <c r="S59" s="239"/>
      <c r="T59" s="239"/>
      <c r="U59" s="239"/>
      <c r="V59" s="200"/>
      <c r="W59" s="200"/>
      <c r="X59" s="200"/>
      <c r="Y59" s="200"/>
    </row>
    <row r="60" spans="1:25" ht="24" customHeight="1">
      <c r="A60" s="200"/>
      <c r="B60" s="210" t="s">
        <v>44</v>
      </c>
      <c r="C60" s="209">
        <v>140326</v>
      </c>
      <c r="D60" s="235"/>
      <c r="E60" s="235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  <mergeCell ref="D60:E60"/>
    <mergeCell ref="H47:N47"/>
    <mergeCell ref="H49:Q49"/>
    <mergeCell ref="H51:P51"/>
    <mergeCell ref="S57:X57"/>
    <mergeCell ref="S59:U59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5546875" defaultRowHeight="12.75"/>
  <cols>
    <col min="1" max="1" width="5.42578125" style="145" customWidth="1"/>
    <col min="2" max="2" width="72.85546875" style="145" customWidth="1"/>
    <col min="3" max="3" width="8.85546875" style="145" customWidth="1"/>
    <col min="4" max="12" width="6.42578125" style="145" customWidth="1"/>
    <col min="13" max="13" width="9.85546875" style="145" bestFit="1" customWidth="1"/>
    <col min="14" max="14" width="8.85546875" style="145" customWidth="1"/>
    <col min="15" max="16384" width="8.85546875" style="145"/>
  </cols>
  <sheetData>
    <row r="1" spans="1:12">
      <c r="A1" s="144" t="s">
        <v>45</v>
      </c>
    </row>
    <row r="3" spans="1:12" ht="30" customHeight="1">
      <c r="A3" s="21" t="s">
        <v>46</v>
      </c>
      <c r="B3" s="21" t="s">
        <v>47</v>
      </c>
      <c r="D3" s="181"/>
      <c r="E3" s="181"/>
      <c r="F3" s="181"/>
      <c r="G3" s="181"/>
      <c r="H3" s="181"/>
      <c r="I3" s="181"/>
      <c r="J3" s="181"/>
      <c r="L3" s="181"/>
    </row>
    <row r="4" spans="1:12" ht="15.95" customHeight="1">
      <c r="A4" s="142">
        <v>1</v>
      </c>
      <c r="B4" s="143" t="s">
        <v>48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49</v>
      </c>
      <c r="L5" s="196"/>
    </row>
    <row r="6" spans="1:12" s="119" customFormat="1">
      <c r="A6" s="142">
        <v>3</v>
      </c>
      <c r="B6" s="26" t="s">
        <v>50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51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52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53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54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55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56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57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58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59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60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61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62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63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64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65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66</v>
      </c>
      <c r="D22" s="196"/>
      <c r="E22" s="197"/>
      <c r="F22" s="196"/>
      <c r="G22" s="197"/>
      <c r="H22" s="196"/>
      <c r="I22" s="197"/>
      <c r="J22" s="196"/>
    </row>
    <row r="23" spans="1:10" s="119" customFormat="1" ht="15">
      <c r="A23" s="142">
        <v>20</v>
      </c>
      <c r="B23" s="190" t="s">
        <v>67</v>
      </c>
      <c r="D23" s="196"/>
      <c r="E23" s="196"/>
      <c r="F23" s="196"/>
      <c r="G23" s="196"/>
      <c r="H23" s="196"/>
      <c r="I23" s="196"/>
      <c r="J23" s="196"/>
    </row>
    <row r="24" spans="1:10" s="119" customFormat="1" ht="15">
      <c r="A24" s="142">
        <v>21</v>
      </c>
      <c r="B24" s="190" t="s">
        <v>68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69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70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71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72</v>
      </c>
      <c r="D28" s="196"/>
      <c r="E28" s="196"/>
      <c r="F28" s="196"/>
      <c r="G28" s="196"/>
      <c r="H28" s="196"/>
      <c r="I28" s="196"/>
      <c r="J28" s="196"/>
    </row>
    <row r="29" spans="1:10" s="119" customFormat="1" ht="15">
      <c r="A29" s="142">
        <v>26</v>
      </c>
      <c r="B29" s="190" t="s">
        <v>73</v>
      </c>
      <c r="D29" s="196"/>
      <c r="E29" s="196"/>
      <c r="F29" s="196"/>
      <c r="G29" s="196"/>
      <c r="H29" s="196"/>
      <c r="I29" s="196"/>
      <c r="J29" s="196"/>
    </row>
    <row r="30" spans="1:10" s="119" customFormat="1" ht="15">
      <c r="A30" s="142">
        <v>27</v>
      </c>
      <c r="B30" s="190" t="s">
        <v>74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75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76</v>
      </c>
      <c r="D32" s="197"/>
      <c r="E32" s="197"/>
      <c r="F32" s="197"/>
      <c r="G32" s="196"/>
      <c r="H32" s="196"/>
      <c r="I32" s="196"/>
      <c r="J32" s="196"/>
    </row>
    <row r="33" spans="1:10" s="119" customFormat="1" ht="25.5">
      <c r="A33" s="142">
        <v>30</v>
      </c>
      <c r="B33" s="143" t="s">
        <v>77</v>
      </c>
      <c r="D33" s="196"/>
      <c r="E33" s="196"/>
      <c r="F33" s="196"/>
      <c r="G33" s="197"/>
      <c r="H33" s="197"/>
      <c r="I33" s="197"/>
      <c r="J33" s="197"/>
    </row>
    <row r="34" spans="1:10" s="119" customFormat="1" ht="25.5">
      <c r="A34" s="142">
        <v>31</v>
      </c>
      <c r="B34" s="143" t="s">
        <v>78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79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80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81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82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83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84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5546875" defaultRowHeight="15"/>
  <cols>
    <col min="1" max="1" width="3.85546875" customWidth="1"/>
    <col min="2" max="2" width="13.140625" customWidth="1"/>
    <col min="3" max="3" width="14.7109375" customWidth="1"/>
    <col min="4" max="4" width="19.140625" customWidth="1"/>
    <col min="5" max="5" width="44.28515625" customWidth="1"/>
    <col min="6" max="6" width="13.42578125" customWidth="1"/>
    <col min="7" max="7" width="11.28515625" customWidth="1"/>
    <col min="8" max="8" width="14.42578125" bestFit="1" customWidth="1"/>
  </cols>
  <sheetData>
    <row r="1" spans="1:7">
      <c r="A1" s="1" t="s">
        <v>85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86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87</v>
      </c>
      <c r="C5" s="1"/>
      <c r="D5" s="1"/>
      <c r="E5" s="1"/>
      <c r="F5" s="1"/>
      <c r="G5" s="1"/>
    </row>
    <row r="6" spans="1:7" hidden="1">
      <c r="A6" s="1"/>
      <c r="B6" s="1" t="s">
        <v>88</v>
      </c>
      <c r="C6" s="1"/>
      <c r="D6" s="1"/>
      <c r="E6" s="1"/>
      <c r="F6" s="1"/>
      <c r="G6" s="1"/>
    </row>
    <row r="7" spans="1:7" hidden="1">
      <c r="A7" s="1"/>
      <c r="B7" s="1" t="s">
        <v>89</v>
      </c>
      <c r="C7" s="1"/>
      <c r="D7" s="1"/>
      <c r="E7" s="1"/>
      <c r="F7" s="1"/>
      <c r="G7" s="1"/>
    </row>
    <row r="8" spans="1:7" hidden="1">
      <c r="A8" s="1"/>
      <c r="B8" s="1" t="s">
        <v>90</v>
      </c>
      <c r="C8" s="1"/>
      <c r="D8" s="1"/>
      <c r="E8" s="1"/>
      <c r="F8" s="1"/>
      <c r="G8" s="1"/>
    </row>
    <row r="9" spans="1:7" hidden="1">
      <c r="A9" s="1"/>
      <c r="B9" s="1" t="s">
        <v>91</v>
      </c>
      <c r="C9" s="1"/>
      <c r="D9" s="1"/>
      <c r="E9" s="1"/>
      <c r="F9" s="1"/>
      <c r="G9" s="1"/>
    </row>
    <row r="10" spans="1:7" hidden="1">
      <c r="A10" s="1"/>
      <c r="B10" s="1" t="s">
        <v>92</v>
      </c>
      <c r="C10" s="1"/>
      <c r="D10" s="1"/>
      <c r="E10" s="1"/>
      <c r="F10" s="1"/>
      <c r="G10" s="1"/>
    </row>
    <row r="11" spans="1:7" hidden="1">
      <c r="A11" s="1"/>
      <c r="B11" s="1" t="s">
        <v>93</v>
      </c>
      <c r="C11" s="1"/>
      <c r="D11" s="1"/>
      <c r="E11" s="1"/>
      <c r="F11" s="1"/>
      <c r="G11" s="1"/>
    </row>
    <row r="12" spans="1:7" hidden="1">
      <c r="A12" s="1"/>
      <c r="B12" s="1" t="s">
        <v>94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46" t="s">
        <v>46</v>
      </c>
      <c r="B14" s="246" t="s">
        <v>5</v>
      </c>
      <c r="C14" s="246" t="s">
        <v>95</v>
      </c>
      <c r="D14" s="248" t="s">
        <v>96</v>
      </c>
      <c r="E14" s="249"/>
      <c r="F14" s="250"/>
      <c r="G14" s="246" t="s">
        <v>97</v>
      </c>
    </row>
    <row r="15" spans="1:7">
      <c r="A15" s="247"/>
      <c r="B15" s="247"/>
      <c r="C15" s="247"/>
      <c r="D15" s="11" t="s">
        <v>98</v>
      </c>
      <c r="E15" s="11" t="s">
        <v>99</v>
      </c>
      <c r="F15" s="11" t="s">
        <v>100</v>
      </c>
      <c r="G15" s="247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zoomScaleNormal="55" workbookViewId="0">
      <pane xSplit="1" ySplit="13" topLeftCell="B14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J14" sqref="J14"/>
    </sheetView>
  </sheetViews>
  <sheetFormatPr defaultColWidth="8.85546875" defaultRowHeight="15"/>
  <cols>
    <col min="1" max="1" width="3.7109375" style="1" customWidth="1"/>
    <col min="2" max="2" width="16.42578125" style="1" customWidth="1"/>
    <col min="3" max="3" width="12.140625" style="1" customWidth="1"/>
    <col min="4" max="4" width="16.140625" style="1" customWidth="1"/>
    <col min="5" max="5" width="20.28515625" style="1" customWidth="1"/>
    <col min="6" max="7" width="19.28515625" style="1" customWidth="1"/>
    <col min="8" max="8" width="23.42578125" style="1" customWidth="1"/>
    <col min="9" max="9" width="13.28515625" style="1" customWidth="1"/>
    <col min="10" max="10" width="9.85546875" style="1" customWidth="1"/>
    <col min="11" max="11" width="15.42578125" style="1" customWidth="1"/>
    <col min="12" max="12" width="33.28515625" style="1" customWidth="1"/>
    <col min="13" max="13" width="28.140625" style="1" customWidth="1"/>
    <col min="14" max="14" width="13.42578125" style="1" customWidth="1"/>
    <col min="15" max="15" width="25.140625" style="1" customWidth="1"/>
    <col min="16" max="16" width="14.42578125" style="1" bestFit="1" customWidth="1"/>
    <col min="17" max="17" width="8.85546875" style="1" customWidth="1"/>
    <col min="18" max="16384" width="8.85546875" style="1"/>
  </cols>
  <sheetData>
    <row r="1" spans="1:15">
      <c r="A1" s="251" t="s">
        <v>50</v>
      </c>
      <c r="B1" s="251"/>
      <c r="C1" s="251"/>
      <c r="D1" s="251"/>
      <c r="E1" s="251"/>
    </row>
    <row r="3" spans="1:15" hidden="1">
      <c r="I3" s="1" t="s">
        <v>101</v>
      </c>
      <c r="J3" s="1" t="s">
        <v>102</v>
      </c>
    </row>
    <row r="4" spans="1:15" hidden="1"/>
    <row r="5" spans="1:15" hidden="1">
      <c r="I5" s="1" t="s">
        <v>103</v>
      </c>
      <c r="J5" s="1" t="s">
        <v>104</v>
      </c>
    </row>
    <row r="6" spans="1:15" hidden="1">
      <c r="J6" s="1" t="s">
        <v>105</v>
      </c>
    </row>
    <row r="7" spans="1:15" hidden="1">
      <c r="J7" s="1" t="s">
        <v>106</v>
      </c>
    </row>
    <row r="8" spans="1:15" hidden="1">
      <c r="J8" s="1" t="s">
        <v>107</v>
      </c>
    </row>
    <row r="9" spans="1:15" hidden="1">
      <c r="J9" s="1" t="s">
        <v>108</v>
      </c>
    </row>
    <row r="10" spans="1:15" hidden="1"/>
    <row r="11" spans="1:15">
      <c r="A11" s="246" t="s">
        <v>109</v>
      </c>
      <c r="B11" s="246" t="s">
        <v>110</v>
      </c>
      <c r="C11" s="246" t="s">
        <v>111</v>
      </c>
      <c r="D11" s="246" t="s">
        <v>112</v>
      </c>
      <c r="E11" s="248" t="s">
        <v>113</v>
      </c>
      <c r="F11" s="254"/>
      <c r="G11" s="246" t="s">
        <v>114</v>
      </c>
      <c r="H11" s="246" t="s">
        <v>115</v>
      </c>
      <c r="I11" s="246" t="s">
        <v>116</v>
      </c>
      <c r="J11" s="246" t="s">
        <v>117</v>
      </c>
      <c r="K11" s="246" t="s">
        <v>118</v>
      </c>
      <c r="L11" s="246" t="s">
        <v>119</v>
      </c>
      <c r="M11" s="246" t="s">
        <v>120</v>
      </c>
      <c r="N11" s="246" t="s">
        <v>121</v>
      </c>
      <c r="O11" s="246" t="s">
        <v>122</v>
      </c>
    </row>
    <row r="12" spans="1:15" ht="60" customHeight="1">
      <c r="A12" s="247"/>
      <c r="B12" s="247"/>
      <c r="C12" s="247"/>
      <c r="D12" s="247"/>
      <c r="E12" s="11" t="s">
        <v>123</v>
      </c>
      <c r="F12" s="11" t="s">
        <v>124</v>
      </c>
      <c r="G12" s="247"/>
      <c r="H12" s="247"/>
      <c r="I12" s="247"/>
      <c r="J12" s="247"/>
      <c r="K12" s="247"/>
      <c r="L12" s="247"/>
      <c r="M12" s="247"/>
      <c r="N12" s="247"/>
      <c r="O12" s="247"/>
    </row>
    <row r="13" spans="1:15">
      <c r="A13" s="12">
        <v>1</v>
      </c>
      <c r="B13" s="12">
        <v>2</v>
      </c>
      <c r="C13" s="12">
        <v>3</v>
      </c>
      <c r="D13" s="13">
        <v>4</v>
      </c>
      <c r="E13" s="252">
        <v>5</v>
      </c>
      <c r="F13" s="253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125</v>
      </c>
    </row>
    <row r="30" spans="1:15">
      <c r="B30" s="83" t="s">
        <v>126</v>
      </c>
      <c r="E30" s="179"/>
    </row>
  </sheetData>
  <mergeCells count="16">
    <mergeCell ref="E13:F13"/>
    <mergeCell ref="E11:F11"/>
    <mergeCell ref="A11:A12"/>
    <mergeCell ref="B11:B12"/>
    <mergeCell ref="C11:C12"/>
    <mergeCell ref="D11:D12"/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5546875" defaultRowHeight="15"/>
  <cols>
    <col min="1" max="1" width="5.42578125" style="1" customWidth="1"/>
    <col min="2" max="2" width="23" style="1" customWidth="1"/>
    <col min="3" max="3" width="11.42578125" style="1" customWidth="1"/>
    <col min="4" max="4" width="14.140625" style="1" customWidth="1"/>
    <col min="5" max="5" width="20.28515625" style="1" customWidth="1"/>
    <col min="6" max="6" width="22.7109375" style="1" customWidth="1"/>
    <col min="7" max="7" width="19.140625" style="1" customWidth="1"/>
    <col min="8" max="8" width="20.28515625" style="1" customWidth="1"/>
    <col min="9" max="9" width="10.42578125" style="1" customWidth="1"/>
    <col min="10" max="10" width="14.42578125" style="1" bestFit="1" customWidth="1"/>
    <col min="11" max="11" width="8.85546875" style="1" customWidth="1"/>
    <col min="12" max="16384" width="8.85546875" style="1"/>
  </cols>
  <sheetData>
    <row r="1" spans="1:10">
      <c r="A1" s="20" t="s">
        <v>127</v>
      </c>
      <c r="J1" s="8" t="s">
        <v>128</v>
      </c>
    </row>
    <row r="2" spans="1:10">
      <c r="A2" s="20"/>
    </row>
    <row r="3" spans="1:10">
      <c r="A3" s="22" t="s">
        <v>129</v>
      </c>
    </row>
    <row r="4" spans="1:10" ht="25.5">
      <c r="A4" s="21" t="s">
        <v>109</v>
      </c>
      <c r="B4" s="21" t="s">
        <v>130</v>
      </c>
      <c r="C4" s="21" t="s">
        <v>131</v>
      </c>
      <c r="D4" s="21" t="s">
        <v>132</v>
      </c>
      <c r="E4" s="21" t="s">
        <v>133</v>
      </c>
      <c r="F4" s="21" t="s">
        <v>115</v>
      </c>
      <c r="G4" s="21" t="s">
        <v>134</v>
      </c>
      <c r="H4" s="21" t="s">
        <v>135</v>
      </c>
      <c r="I4" s="21" t="s">
        <v>136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137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B13" sqref="B13"/>
    </sheetView>
  </sheetViews>
  <sheetFormatPr defaultColWidth="8.85546875" defaultRowHeight="15"/>
  <cols>
    <col min="1" max="1" width="5.42578125" style="1" customWidth="1"/>
    <col min="2" max="2" width="21.140625" style="1" customWidth="1"/>
    <col min="3" max="3" width="12.140625" style="1" customWidth="1"/>
    <col min="4" max="4" width="13.42578125" style="1" customWidth="1"/>
    <col min="5" max="5" width="20.42578125" style="1" customWidth="1"/>
    <col min="6" max="6" width="13.42578125" style="1" customWidth="1"/>
    <col min="7" max="7" width="16.140625" style="1" customWidth="1"/>
    <col min="8" max="8" width="12.42578125" style="1" customWidth="1"/>
    <col min="9" max="9" width="17" style="1" customWidth="1"/>
    <col min="10" max="10" width="17.42578125" style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" t="s">
        <v>52</v>
      </c>
    </row>
    <row r="3" spans="1:10" hidden="1">
      <c r="F3" s="1" t="s">
        <v>102</v>
      </c>
    </row>
    <row r="4" spans="1:10" hidden="1"/>
    <row r="5" spans="1:10" hidden="1">
      <c r="F5" s="1" t="s">
        <v>104</v>
      </c>
    </row>
    <row r="6" spans="1:10" hidden="1">
      <c r="F6" s="1" t="s">
        <v>105</v>
      </c>
    </row>
    <row r="7" spans="1:10" hidden="1">
      <c r="F7" s="1" t="s">
        <v>106</v>
      </c>
    </row>
    <row r="8" spans="1:10" hidden="1">
      <c r="F8" s="1" t="s">
        <v>107</v>
      </c>
    </row>
    <row r="9" spans="1:10" hidden="1">
      <c r="F9" s="1" t="s">
        <v>108</v>
      </c>
    </row>
    <row r="10" spans="1:10" hidden="1"/>
    <row r="11" spans="1:10" ht="51">
      <c r="A11" s="11" t="s">
        <v>109</v>
      </c>
      <c r="B11" s="11" t="s">
        <v>110</v>
      </c>
      <c r="C11" s="11" t="s">
        <v>138</v>
      </c>
      <c r="D11" s="11" t="s">
        <v>113</v>
      </c>
      <c r="E11" s="11" t="s">
        <v>115</v>
      </c>
      <c r="F11" s="11" t="s">
        <v>117</v>
      </c>
      <c r="G11" s="11" t="s">
        <v>118</v>
      </c>
      <c r="H11" s="11" t="s">
        <v>119</v>
      </c>
      <c r="I11" s="11" t="s">
        <v>120</v>
      </c>
      <c r="J11" s="11" t="s">
        <v>121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>
      <c r="A18" s="14" t="s">
        <v>137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139</v>
      </c>
      <c r="I19" s="167"/>
      <c r="J19" s="167"/>
    </row>
    <row r="20" spans="1:10">
      <c r="H20" s="167" t="s">
        <v>140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5546875" defaultRowHeight="12.75"/>
  <cols>
    <col min="1" max="1" width="4.42578125" style="145" customWidth="1"/>
    <col min="2" max="2" width="8.85546875" style="145" customWidth="1"/>
    <col min="3" max="3" width="9.42578125" style="145" customWidth="1"/>
    <col min="4" max="4" width="37.140625" style="145" bestFit="1" customWidth="1"/>
    <col min="5" max="5" width="11" style="145" customWidth="1"/>
    <col min="6" max="6" width="8.85546875" style="145" bestFit="1" customWidth="1"/>
    <col min="7" max="7" width="7.42578125" style="145" bestFit="1" customWidth="1"/>
    <col min="8" max="8" width="9.42578125" style="145" customWidth="1"/>
    <col min="9" max="9" width="8.85546875" style="145" customWidth="1"/>
    <col min="10" max="10" width="5.140625" style="145" bestFit="1" customWidth="1"/>
    <col min="11" max="11" width="8" style="145" bestFit="1" customWidth="1"/>
    <col min="12" max="12" width="8.28515625" style="145" bestFit="1" customWidth="1"/>
    <col min="13" max="13" width="8.85546875" style="145" customWidth="1"/>
    <col min="14" max="14" width="10" style="145" customWidth="1"/>
    <col min="15" max="15" width="11.7109375" style="145" customWidth="1"/>
    <col min="16" max="16" width="14.42578125" style="145" bestFit="1" customWidth="1"/>
    <col min="17" max="17" width="8.85546875" style="145" customWidth="1"/>
    <col min="18" max="16384" width="8.85546875" style="145"/>
  </cols>
  <sheetData>
    <row r="1" spans="1:16" ht="15">
      <c r="A1" s="178" t="s">
        <v>141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101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103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5" customHeight="1">
      <c r="A7" s="246" t="s">
        <v>109</v>
      </c>
      <c r="B7" s="246" t="s">
        <v>142</v>
      </c>
      <c r="C7" s="246" t="s">
        <v>143</v>
      </c>
      <c r="D7" s="246" t="s">
        <v>144</v>
      </c>
      <c r="E7" s="246" t="s">
        <v>145</v>
      </c>
      <c r="F7" s="255" t="s">
        <v>146</v>
      </c>
      <c r="G7" s="256"/>
      <c r="H7" s="257"/>
      <c r="I7" s="246" t="s">
        <v>147</v>
      </c>
      <c r="J7" s="255" t="s">
        <v>148</v>
      </c>
      <c r="K7" s="256"/>
      <c r="L7" s="256"/>
      <c r="M7" s="257"/>
      <c r="N7" s="246" t="s">
        <v>149</v>
      </c>
      <c r="O7" s="246" t="s">
        <v>150</v>
      </c>
    </row>
    <row r="8" spans="1:16" ht="51">
      <c r="A8" s="247"/>
      <c r="B8" s="247"/>
      <c r="C8" s="247"/>
      <c r="D8" s="247"/>
      <c r="E8" s="247"/>
      <c r="F8" s="11" t="s">
        <v>151</v>
      </c>
      <c r="G8" s="11" t="s">
        <v>152</v>
      </c>
      <c r="H8" s="11" t="s">
        <v>153</v>
      </c>
      <c r="I8" s="247"/>
      <c r="J8" s="11" t="s">
        <v>154</v>
      </c>
      <c r="K8" s="11" t="s">
        <v>155</v>
      </c>
      <c r="L8" s="11" t="s">
        <v>156</v>
      </c>
      <c r="M8" s="11" t="s">
        <v>157</v>
      </c>
      <c r="N8" s="247"/>
      <c r="O8" s="247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G18" sqref="G18"/>
    </sheetView>
  </sheetViews>
  <sheetFormatPr defaultColWidth="8.85546875" defaultRowHeight="15"/>
  <cols>
    <col min="1" max="1" width="5.42578125" style="1" customWidth="1"/>
    <col min="2" max="2" width="30.140625" style="1" customWidth="1"/>
    <col min="3" max="5" width="7.42578125" style="1" customWidth="1"/>
    <col min="6" max="6" width="7.7109375" style="1" customWidth="1"/>
    <col min="7" max="9" width="7.85546875" style="1" customWidth="1"/>
    <col min="10" max="10" width="7.7109375" style="1" customWidth="1"/>
    <col min="11" max="11" width="14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54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5" customHeight="1">
      <c r="A3" s="258" t="s">
        <v>109</v>
      </c>
      <c r="B3" s="258" t="s">
        <v>110</v>
      </c>
      <c r="C3" s="258" t="s">
        <v>158</v>
      </c>
      <c r="D3" s="258"/>
      <c r="E3" s="258"/>
      <c r="F3" s="258"/>
      <c r="G3" s="258"/>
      <c r="H3" s="258"/>
      <c r="I3" s="258"/>
      <c r="J3" s="258"/>
      <c r="K3" s="258" t="s">
        <v>159</v>
      </c>
      <c r="L3" s="119"/>
    </row>
    <row r="4" spans="1:12" ht="30" customHeight="1">
      <c r="A4" s="258"/>
      <c r="B4" s="258"/>
      <c r="C4" s="258" t="s">
        <v>160</v>
      </c>
      <c r="D4" s="258"/>
      <c r="E4" s="258"/>
      <c r="F4" s="258"/>
      <c r="G4" s="258" t="s">
        <v>161</v>
      </c>
      <c r="H4" s="258"/>
      <c r="I4" s="258"/>
      <c r="J4" s="258"/>
      <c r="K4" s="258"/>
      <c r="L4" s="119"/>
    </row>
    <row r="5" spans="1:12" ht="25.5">
      <c r="A5" s="258"/>
      <c r="B5" s="258"/>
      <c r="C5" s="21" t="s">
        <v>162</v>
      </c>
      <c r="D5" s="21" t="s">
        <v>163</v>
      </c>
      <c r="E5" s="21" t="s">
        <v>164</v>
      </c>
      <c r="F5" s="21" t="s">
        <v>165</v>
      </c>
      <c r="G5" s="21" t="s">
        <v>162</v>
      </c>
      <c r="H5" s="21" t="s">
        <v>163</v>
      </c>
      <c r="I5" s="21" t="s">
        <v>164</v>
      </c>
      <c r="J5" s="21" t="s">
        <v>165</v>
      </c>
      <c r="K5" s="258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5546875" defaultRowHeight="15"/>
  <cols>
    <col min="1" max="1" width="5.42578125" style="1" customWidth="1"/>
    <col min="2" max="2" width="32.42578125" style="1" customWidth="1"/>
    <col min="3" max="7" width="10.42578125" style="1" customWidth="1"/>
    <col min="8" max="8" width="9.85546875" style="1" customWidth="1"/>
    <col min="9" max="9" width="10.42578125" style="1" customWidth="1"/>
    <col min="10" max="11" width="9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101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103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5" customHeight="1">
      <c r="A7" s="246" t="s">
        <v>109</v>
      </c>
      <c r="B7" s="246" t="s">
        <v>166</v>
      </c>
      <c r="C7" s="246" t="s">
        <v>167</v>
      </c>
      <c r="D7" s="248" t="s">
        <v>168</v>
      </c>
      <c r="E7" s="249"/>
      <c r="F7" s="249"/>
      <c r="G7" s="249"/>
      <c r="H7" s="249"/>
      <c r="I7" s="250"/>
      <c r="J7" s="246" t="s">
        <v>169</v>
      </c>
      <c r="K7" s="246" t="s">
        <v>170</v>
      </c>
      <c r="L7" s="119"/>
    </row>
    <row r="8" spans="1:12" ht="30" customHeight="1">
      <c r="A8" s="259"/>
      <c r="B8" s="259"/>
      <c r="C8" s="259"/>
      <c r="D8" s="248" t="s">
        <v>171</v>
      </c>
      <c r="E8" s="249"/>
      <c r="F8" s="250"/>
      <c r="G8" s="246" t="s">
        <v>172</v>
      </c>
      <c r="H8" s="246" t="s">
        <v>173</v>
      </c>
      <c r="I8" s="246" t="s">
        <v>174</v>
      </c>
      <c r="J8" s="259"/>
      <c r="K8" s="259"/>
      <c r="L8" s="119"/>
    </row>
    <row r="9" spans="1:12" ht="32.25" customHeight="1">
      <c r="A9" s="247"/>
      <c r="B9" s="247"/>
      <c r="C9" s="247"/>
      <c r="D9" s="11" t="s">
        <v>175</v>
      </c>
      <c r="E9" s="11" t="s">
        <v>176</v>
      </c>
      <c r="F9" s="11" t="s">
        <v>177</v>
      </c>
      <c r="G9" s="247"/>
      <c r="H9" s="247"/>
      <c r="I9" s="247"/>
      <c r="J9" s="247"/>
      <c r="K9" s="247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K7:K9"/>
    <mergeCell ref="D8:F8"/>
    <mergeCell ref="G8:G9"/>
    <mergeCell ref="H8:H9"/>
    <mergeCell ref="I8:I9"/>
    <mergeCell ref="A7:A9"/>
    <mergeCell ref="B7:B9"/>
    <mergeCell ref="C7:C9"/>
    <mergeCell ref="D7:I7"/>
    <mergeCell ref="J7:J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B10" sqref="B10"/>
    </sheetView>
  </sheetViews>
  <sheetFormatPr defaultColWidth="8.85546875" defaultRowHeight="15"/>
  <cols>
    <col min="1" max="1" width="4" style="1" customWidth="1"/>
    <col min="2" max="2" width="47.42578125" style="1" customWidth="1"/>
    <col min="3" max="3" width="15.42578125" style="1" customWidth="1"/>
    <col min="4" max="6" width="7.42578125" style="1" customWidth="1"/>
    <col min="7" max="7" width="33.140625" style="1" customWidth="1"/>
    <col min="8" max="8" width="14.42578125" style="1" bestFit="1" customWidth="1"/>
    <col min="9" max="9" width="8.85546875" style="40" customWidth="1"/>
    <col min="10" max="10" width="8.85546875" style="1" customWidth="1"/>
    <col min="11" max="16384" width="8.85546875" style="1"/>
  </cols>
  <sheetData>
    <row r="1" spans="1:9">
      <c r="A1" s="152" t="s">
        <v>56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101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103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60" t="s">
        <v>109</v>
      </c>
      <c r="B7" s="260" t="s">
        <v>178</v>
      </c>
      <c r="C7" s="260" t="s">
        <v>179</v>
      </c>
      <c r="D7" s="260" t="s">
        <v>180</v>
      </c>
      <c r="E7" s="260"/>
      <c r="F7" s="260"/>
      <c r="G7" s="260" t="s">
        <v>181</v>
      </c>
      <c r="H7" s="119"/>
    </row>
    <row r="8" spans="1:9" ht="25.5">
      <c r="A8" s="260"/>
      <c r="B8" s="260"/>
      <c r="C8" s="260"/>
      <c r="D8" s="11" t="s">
        <v>182</v>
      </c>
      <c r="E8" s="11" t="s">
        <v>183</v>
      </c>
      <c r="F8" s="11" t="s">
        <v>184</v>
      </c>
      <c r="G8" s="260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5546875" defaultRowHeight="12.75"/>
  <cols>
    <col min="1" max="1" width="5.42578125" style="119" customWidth="1"/>
    <col min="2" max="2" width="54.85546875" style="119" customWidth="1"/>
    <col min="3" max="3" width="16.42578125" style="119" customWidth="1"/>
    <col min="4" max="6" width="7.42578125" style="119" customWidth="1"/>
    <col min="7" max="7" width="27.28515625" style="119" customWidth="1"/>
    <col min="8" max="8" width="14.42578125" style="119" bestFit="1" customWidth="1"/>
    <col min="9" max="9" width="8.85546875" style="160" customWidth="1"/>
    <col min="10" max="10" width="8.85546875" style="119" customWidth="1"/>
    <col min="11" max="16384" width="8.85546875" style="119"/>
  </cols>
  <sheetData>
    <row r="1" spans="1:9">
      <c r="A1" s="152" t="s">
        <v>57</v>
      </c>
    </row>
    <row r="2" spans="1:9">
      <c r="A2" s="152"/>
      <c r="H2" s="160"/>
    </row>
    <row r="3" spans="1:9">
      <c r="A3" s="159" t="s">
        <v>185</v>
      </c>
      <c r="D3" s="73"/>
      <c r="E3" s="73"/>
      <c r="F3" s="73"/>
      <c r="H3" s="153"/>
    </row>
    <row r="4" spans="1:9" hidden="1">
      <c r="A4" s="152"/>
      <c r="B4" s="119" t="s">
        <v>101</v>
      </c>
      <c r="H4" s="120"/>
    </row>
    <row r="5" spans="1:9" hidden="1">
      <c r="A5" s="152"/>
      <c r="H5" s="120"/>
    </row>
    <row r="6" spans="1:9" hidden="1">
      <c r="A6" s="152"/>
      <c r="B6" s="119" t="s">
        <v>103</v>
      </c>
      <c r="H6" s="120"/>
    </row>
    <row r="7" spans="1:9" hidden="1">
      <c r="A7" s="152"/>
    </row>
    <row r="8" spans="1:9" ht="15" customHeight="1">
      <c r="A8" s="260" t="s">
        <v>109</v>
      </c>
      <c r="B8" s="260" t="s">
        <v>178</v>
      </c>
      <c r="C8" s="260" t="s">
        <v>179</v>
      </c>
      <c r="D8" s="260" t="s">
        <v>180</v>
      </c>
      <c r="E8" s="260"/>
      <c r="F8" s="260"/>
      <c r="G8" s="260" t="s">
        <v>181</v>
      </c>
    </row>
    <row r="9" spans="1:9" ht="25.5">
      <c r="A9" s="260"/>
      <c r="B9" s="260"/>
      <c r="C9" s="260"/>
      <c r="D9" s="11" t="s">
        <v>182</v>
      </c>
      <c r="E9" s="11" t="s">
        <v>183</v>
      </c>
      <c r="F9" s="11" t="s">
        <v>184</v>
      </c>
      <c r="G9" s="260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5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E9" sqref="E9"/>
    </sheetView>
  </sheetViews>
  <sheetFormatPr defaultColWidth="8.85546875" defaultRowHeight="15"/>
  <cols>
    <col min="1" max="1" width="5.42578125" style="1" customWidth="1"/>
    <col min="2" max="2" width="13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" t="s">
        <v>58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0" t="s">
        <v>109</v>
      </c>
      <c r="B3" s="260" t="s">
        <v>186</v>
      </c>
      <c r="C3" s="260" t="s">
        <v>187</v>
      </c>
      <c r="D3" s="260" t="s">
        <v>188</v>
      </c>
      <c r="E3" s="260"/>
      <c r="F3" s="260"/>
      <c r="G3" s="119"/>
    </row>
    <row r="4" spans="1:7">
      <c r="A4" s="260"/>
      <c r="B4" s="260"/>
      <c r="C4" s="260"/>
      <c r="D4" s="11" t="s">
        <v>189</v>
      </c>
      <c r="E4" s="11" t="s">
        <v>165</v>
      </c>
      <c r="F4" s="11" t="s">
        <v>190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162</v>
      </c>
      <c r="C6" s="10"/>
      <c r="D6" s="47"/>
      <c r="E6" s="47"/>
      <c r="F6" s="47"/>
      <c r="G6" s="119"/>
    </row>
    <row r="7" spans="1:7">
      <c r="A7" s="14">
        <v>2</v>
      </c>
      <c r="B7" s="14" t="s">
        <v>163</v>
      </c>
      <c r="C7" s="10"/>
      <c r="D7" s="47"/>
      <c r="E7" s="47"/>
      <c r="F7" s="47"/>
      <c r="G7" s="119"/>
    </row>
    <row r="8" spans="1:7">
      <c r="A8" s="14">
        <v>3</v>
      </c>
      <c r="B8" s="14" t="s">
        <v>164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42" activePane="bottomLeft" state="frozen"/>
      <selection activeCell="J23" sqref="J23"/>
      <selection pane="bottomLeft" activeCell="K8" sqref="K8"/>
    </sheetView>
  </sheetViews>
  <sheetFormatPr defaultColWidth="8.85546875" defaultRowHeight="12.75"/>
  <cols>
    <col min="1" max="1" width="10.42578125" style="119" customWidth="1"/>
    <col min="2" max="2" width="15.85546875" style="119" customWidth="1"/>
    <col min="3" max="11" width="10.42578125" style="119" customWidth="1"/>
    <col min="12" max="12" width="14.42578125" style="119" bestFit="1" customWidth="1"/>
    <col min="13" max="13" width="17.140625" style="119" bestFit="1" customWidth="1"/>
    <col min="14" max="14" width="8.85546875" style="119" customWidth="1"/>
    <col min="15" max="16384" width="8.85546875" style="119"/>
  </cols>
  <sheetData>
    <row r="1" spans="1:9">
      <c r="A1" s="119" t="s">
        <v>191</v>
      </c>
      <c r="B1" s="152"/>
    </row>
    <row r="2" spans="1:9">
      <c r="A2" s="152"/>
      <c r="B2" s="152"/>
    </row>
    <row r="3" spans="1:9">
      <c r="A3" s="159" t="s">
        <v>192</v>
      </c>
      <c r="B3" s="152"/>
    </row>
    <row r="4" spans="1:9" ht="29.45" customHeight="1">
      <c r="A4" s="260" t="s">
        <v>193</v>
      </c>
      <c r="B4" s="260" t="s">
        <v>194</v>
      </c>
      <c r="C4" s="248" t="s">
        <v>195</v>
      </c>
      <c r="D4" s="249"/>
      <c r="E4" s="250"/>
      <c r="F4" s="246" t="s">
        <v>196</v>
      </c>
      <c r="G4" s="246" t="s">
        <v>197</v>
      </c>
      <c r="H4" s="264"/>
      <c r="I4" s="264"/>
    </row>
    <row r="5" spans="1:9">
      <c r="A5" s="260"/>
      <c r="B5" s="260"/>
      <c r="C5" s="11" t="s">
        <v>198</v>
      </c>
      <c r="D5" s="11" t="s">
        <v>199</v>
      </c>
      <c r="E5" s="11" t="s">
        <v>200</v>
      </c>
      <c r="F5" s="247"/>
      <c r="G5" s="247"/>
      <c r="H5" s="264"/>
      <c r="I5" s="264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162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163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164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201</v>
      </c>
      <c r="B11" s="152"/>
    </row>
    <row r="12" spans="1:9" ht="29.45" customHeight="1">
      <c r="A12" s="260" t="s">
        <v>193</v>
      </c>
      <c r="B12" s="260" t="s">
        <v>194</v>
      </c>
      <c r="C12" s="11" t="s">
        <v>195</v>
      </c>
      <c r="D12" s="11"/>
      <c r="E12" s="11"/>
      <c r="F12" s="246" t="s">
        <v>196</v>
      </c>
      <c r="G12" s="255" t="s">
        <v>197</v>
      </c>
      <c r="H12" s="265"/>
      <c r="I12" s="264"/>
    </row>
    <row r="13" spans="1:9">
      <c r="A13" s="260"/>
      <c r="B13" s="260"/>
      <c r="C13" s="11" t="s">
        <v>202</v>
      </c>
      <c r="D13" s="11" t="s">
        <v>198</v>
      </c>
      <c r="E13" s="11" t="s">
        <v>199</v>
      </c>
      <c r="F13" s="247"/>
      <c r="G13" s="266"/>
      <c r="H13" s="265"/>
      <c r="I13" s="264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203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162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163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204</v>
      </c>
      <c r="B19" s="152"/>
    </row>
    <row r="20" spans="1:14" ht="29.45" customHeight="1">
      <c r="A20" s="260" t="s">
        <v>193</v>
      </c>
      <c r="B20" s="260" t="s">
        <v>194</v>
      </c>
      <c r="C20" s="260" t="s">
        <v>195</v>
      </c>
      <c r="D20" s="260"/>
      <c r="E20" s="260"/>
      <c r="F20" s="260"/>
      <c r="G20" s="260"/>
      <c r="H20" s="260" t="s">
        <v>205</v>
      </c>
      <c r="I20" s="260" t="s">
        <v>197</v>
      </c>
    </row>
    <row r="21" spans="1:14">
      <c r="A21" s="260"/>
      <c r="B21" s="260"/>
      <c r="C21" s="11" t="s">
        <v>206</v>
      </c>
      <c r="D21" s="11" t="s">
        <v>202</v>
      </c>
      <c r="E21" s="11" t="s">
        <v>198</v>
      </c>
      <c r="F21" s="11" t="s">
        <v>199</v>
      </c>
      <c r="G21" s="11" t="s">
        <v>207</v>
      </c>
      <c r="H21" s="260"/>
      <c r="I21" s="260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208</v>
      </c>
      <c r="B23" s="14">
        <v>101</v>
      </c>
      <c r="C23" s="41"/>
      <c r="D23" s="41"/>
      <c r="E23" s="10"/>
      <c r="F23" s="10"/>
      <c r="G23" s="10"/>
      <c r="H23" s="10"/>
      <c r="I23" s="10"/>
    </row>
    <row r="24" spans="1:14">
      <c r="A24" s="14" t="s">
        <v>203</v>
      </c>
      <c r="B24" s="14">
        <v>97</v>
      </c>
      <c r="C24" s="41"/>
      <c r="D24" s="41"/>
      <c r="E24" s="41"/>
      <c r="F24" s="10"/>
      <c r="G24" s="10"/>
      <c r="H24" s="10"/>
      <c r="I24" s="10"/>
    </row>
    <row r="25" spans="1:14">
      <c r="A25" s="14" t="s">
        <v>162</v>
      </c>
      <c r="B25" s="14">
        <v>89</v>
      </c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209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60" t="s">
        <v>193</v>
      </c>
      <c r="B28" s="260" t="s">
        <v>194</v>
      </c>
      <c r="C28" s="260" t="s">
        <v>195</v>
      </c>
      <c r="D28" s="260"/>
      <c r="E28" s="260"/>
      <c r="F28" s="260"/>
      <c r="G28" s="260"/>
      <c r="H28" s="260"/>
      <c r="I28" s="260"/>
      <c r="J28" s="260" t="s">
        <v>196</v>
      </c>
      <c r="K28" s="260" t="s">
        <v>197</v>
      </c>
    </row>
    <row r="29" spans="1:14">
      <c r="A29" s="260"/>
      <c r="B29" s="260"/>
      <c r="C29" s="11" t="s">
        <v>210</v>
      </c>
      <c r="D29" s="11" t="s">
        <v>211</v>
      </c>
      <c r="E29" s="11" t="s">
        <v>212</v>
      </c>
      <c r="F29" s="11" t="s">
        <v>213</v>
      </c>
      <c r="G29" s="11" t="s">
        <v>214</v>
      </c>
      <c r="H29" s="11" t="s">
        <v>215</v>
      </c>
      <c r="I29" s="11" t="s">
        <v>207</v>
      </c>
      <c r="J29" s="260"/>
      <c r="K29" s="260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216</v>
      </c>
      <c r="B31" s="14">
        <v>45</v>
      </c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217</v>
      </c>
      <c r="B32" s="14">
        <v>57</v>
      </c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208</v>
      </c>
      <c r="B33" s="14">
        <v>40</v>
      </c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203</v>
      </c>
      <c r="B34" s="14">
        <v>37</v>
      </c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5" customHeight="1">
      <c r="A37" s="261" t="s">
        <v>193</v>
      </c>
      <c r="B37" s="260" t="s">
        <v>194</v>
      </c>
      <c r="C37" s="261" t="s">
        <v>195</v>
      </c>
      <c r="D37" s="261"/>
      <c r="E37" s="261"/>
      <c r="F37" s="261"/>
      <c r="G37" s="262" t="s">
        <v>219</v>
      </c>
      <c r="H37" s="260" t="s">
        <v>197</v>
      </c>
      <c r="I37" s="42"/>
      <c r="J37" s="42"/>
      <c r="K37" s="42"/>
    </row>
    <row r="38" spans="1:14">
      <c r="A38" s="261"/>
      <c r="B38" s="260"/>
      <c r="C38" s="11" t="s">
        <v>213</v>
      </c>
      <c r="D38" s="11" t="s">
        <v>214</v>
      </c>
      <c r="E38" s="11" t="s">
        <v>215</v>
      </c>
      <c r="F38" s="11" t="s">
        <v>207</v>
      </c>
      <c r="G38" s="263"/>
      <c r="H38" s="260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203</v>
      </c>
      <c r="B40" s="14">
        <v>20</v>
      </c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162</v>
      </c>
      <c r="B41" s="14">
        <v>16</v>
      </c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163</v>
      </c>
      <c r="B42" s="14">
        <v>18</v>
      </c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220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47" t="s">
        <v>193</v>
      </c>
      <c r="B45" s="260" t="s">
        <v>194</v>
      </c>
      <c r="C45" s="247" t="s">
        <v>195</v>
      </c>
      <c r="D45" s="247"/>
      <c r="E45" s="247"/>
      <c r="F45" s="247"/>
      <c r="G45" s="247"/>
      <c r="H45" s="247"/>
      <c r="I45" s="260"/>
      <c r="J45" s="260" t="s">
        <v>219</v>
      </c>
      <c r="K45" s="260" t="s">
        <v>197</v>
      </c>
    </row>
    <row r="46" spans="1:14">
      <c r="A46" s="260"/>
      <c r="B46" s="260"/>
      <c r="C46" s="11" t="s">
        <v>210</v>
      </c>
      <c r="D46" s="11" t="s">
        <v>211</v>
      </c>
      <c r="E46" s="11" t="s">
        <v>212</v>
      </c>
      <c r="F46" s="11" t="s">
        <v>213</v>
      </c>
      <c r="G46" s="11" t="s">
        <v>214</v>
      </c>
      <c r="H46" s="11" t="s">
        <v>215</v>
      </c>
      <c r="I46" s="11" t="s">
        <v>207</v>
      </c>
      <c r="J46" s="260"/>
      <c r="K46" s="260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216</v>
      </c>
      <c r="B48" s="14">
        <v>6</v>
      </c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217</v>
      </c>
      <c r="B49" s="14">
        <v>6</v>
      </c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208</v>
      </c>
      <c r="B50" s="14">
        <v>6</v>
      </c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203</v>
      </c>
      <c r="B51" s="14">
        <v>8</v>
      </c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162</v>
      </c>
      <c r="B52" s="14">
        <v>10</v>
      </c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12:A13"/>
    <mergeCell ref="B12:B13"/>
    <mergeCell ref="H12:H13"/>
    <mergeCell ref="I12:I13"/>
    <mergeCell ref="F12:F13"/>
    <mergeCell ref="G12:G13"/>
    <mergeCell ref="A4:A5"/>
    <mergeCell ref="B4:B5"/>
    <mergeCell ref="H4:H5"/>
    <mergeCell ref="I4:I5"/>
    <mergeCell ref="F4:F5"/>
    <mergeCell ref="G4:G5"/>
    <mergeCell ref="C4:E4"/>
    <mergeCell ref="A20:A21"/>
    <mergeCell ref="B20:B21"/>
    <mergeCell ref="C20:G20"/>
    <mergeCell ref="H20:H21"/>
    <mergeCell ref="I20:I21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45:A46"/>
    <mergeCell ref="B45:B46"/>
    <mergeCell ref="C45:I45"/>
    <mergeCell ref="J45:J46"/>
    <mergeCell ref="K45:K46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67" workbookViewId="0">
      <pane ySplit="2" topLeftCell="A24" activePane="bottomLeft" state="frozen"/>
      <selection activeCell="J23" sqref="J23"/>
      <selection pane="bottomLeft"/>
    </sheetView>
  </sheetViews>
  <sheetFormatPr defaultColWidth="8.85546875" defaultRowHeight="12.75"/>
  <cols>
    <col min="1" max="1" width="8.42578125" style="119" customWidth="1"/>
    <col min="2" max="7" width="13.140625" style="119" customWidth="1"/>
    <col min="8" max="8" width="14.42578125" style="119" bestFit="1" customWidth="1"/>
    <col min="9" max="9" width="8.85546875" style="119" customWidth="1"/>
    <col min="10" max="16384" width="8.85546875" style="119"/>
  </cols>
  <sheetData>
    <row r="1" spans="1:7" ht="15">
      <c r="A1" t="s">
        <v>60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221</v>
      </c>
      <c r="B3" s="152"/>
      <c r="C3" s="152"/>
      <c r="D3" s="152"/>
    </row>
    <row r="4" spans="1:7" ht="31.5" hidden="1" customHeight="1">
      <c r="A4" s="260" t="s">
        <v>186</v>
      </c>
      <c r="B4" s="260" t="s">
        <v>187</v>
      </c>
      <c r="C4" s="260" t="s">
        <v>222</v>
      </c>
      <c r="D4" s="260" t="s">
        <v>223</v>
      </c>
      <c r="E4" s="260" t="s">
        <v>224</v>
      </c>
      <c r="F4" s="260"/>
      <c r="G4" s="260"/>
    </row>
    <row r="5" spans="1:7" ht="25.5" hidden="1">
      <c r="A5" s="260"/>
      <c r="B5" s="260"/>
      <c r="C5" s="260"/>
      <c r="D5" s="260"/>
      <c r="E5" s="11" t="s">
        <v>225</v>
      </c>
      <c r="F5" s="11" t="s">
        <v>226</v>
      </c>
      <c r="G5" s="11" t="s">
        <v>227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208</v>
      </c>
      <c r="B7" s="10"/>
      <c r="C7" s="10"/>
      <c r="D7" s="10"/>
      <c r="E7" s="10"/>
      <c r="F7" s="10"/>
      <c r="G7" s="10"/>
    </row>
    <row r="8" spans="1:7" hidden="1">
      <c r="A8" s="14" t="s">
        <v>203</v>
      </c>
      <c r="B8" s="10"/>
      <c r="C8" s="10"/>
      <c r="D8" s="10"/>
      <c r="E8" s="10"/>
      <c r="F8" s="10"/>
      <c r="G8" s="10"/>
    </row>
    <row r="9" spans="1:7" hidden="1">
      <c r="A9" s="14" t="s">
        <v>162</v>
      </c>
      <c r="B9" s="10"/>
      <c r="C9" s="10"/>
      <c r="D9" s="10"/>
      <c r="E9" s="10"/>
      <c r="F9" s="10"/>
      <c r="G9" s="10"/>
    </row>
    <row r="10" spans="1:7" hidden="1">
      <c r="A10" s="16" t="s">
        <v>228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229</v>
      </c>
      <c r="B12" s="152"/>
      <c r="C12" s="152"/>
      <c r="D12" s="152"/>
    </row>
    <row r="13" spans="1:7" ht="33" customHeight="1">
      <c r="A13" s="260" t="s">
        <v>186</v>
      </c>
      <c r="B13" s="260" t="s">
        <v>187</v>
      </c>
      <c r="C13" s="260" t="s">
        <v>222</v>
      </c>
      <c r="D13" s="260" t="s">
        <v>224</v>
      </c>
      <c r="E13" s="260"/>
      <c r="F13" s="260"/>
    </row>
    <row r="14" spans="1:7" ht="27.75" customHeight="1">
      <c r="A14" s="260"/>
      <c r="B14" s="260"/>
      <c r="C14" s="260"/>
      <c r="D14" s="11" t="s">
        <v>225</v>
      </c>
      <c r="E14" s="11" t="s">
        <v>226</v>
      </c>
      <c r="F14" s="11" t="s">
        <v>227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203</v>
      </c>
      <c r="B16" s="60"/>
      <c r="C16" s="60"/>
      <c r="D16" s="60"/>
      <c r="E16" s="60"/>
      <c r="F16" s="60"/>
    </row>
    <row r="17" spans="1:8">
      <c r="A17" s="14" t="s">
        <v>162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163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228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230</v>
      </c>
      <c r="B21" s="152"/>
      <c r="C21" s="152"/>
      <c r="D21" s="152"/>
    </row>
    <row r="22" spans="1:8" ht="32.450000000000003" customHeight="1">
      <c r="A22" s="260" t="s">
        <v>186</v>
      </c>
      <c r="B22" s="260" t="s">
        <v>187</v>
      </c>
      <c r="C22" s="260" t="s">
        <v>222</v>
      </c>
      <c r="D22" s="260" t="s">
        <v>224</v>
      </c>
      <c r="E22" s="260"/>
      <c r="F22" s="260"/>
    </row>
    <row r="23" spans="1:8" ht="25.5">
      <c r="A23" s="260"/>
      <c r="B23" s="260"/>
      <c r="C23" s="260"/>
      <c r="D23" s="11" t="s">
        <v>225</v>
      </c>
      <c r="E23" s="11" t="s">
        <v>226</v>
      </c>
      <c r="F23" s="11" t="s">
        <v>227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208</v>
      </c>
      <c r="B25" s="10"/>
      <c r="C25" s="10"/>
      <c r="D25" s="10"/>
      <c r="E25" s="10"/>
      <c r="F25" s="10"/>
    </row>
    <row r="26" spans="1:8">
      <c r="A26" s="14" t="s">
        <v>203</v>
      </c>
      <c r="B26" s="10"/>
      <c r="C26" s="10"/>
      <c r="D26" s="10"/>
      <c r="E26" s="10"/>
      <c r="F26" s="10"/>
    </row>
    <row r="27" spans="1:8">
      <c r="A27" s="14" t="s">
        <v>162</v>
      </c>
      <c r="B27" s="10"/>
      <c r="C27" s="10"/>
      <c r="D27" s="10"/>
      <c r="E27" s="10"/>
      <c r="F27" s="10"/>
    </row>
    <row r="28" spans="1:8">
      <c r="A28" s="16" t="s">
        <v>228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218" workbookViewId="0">
      <pane ySplit="2" topLeftCell="A42" activePane="bottomLeft" state="frozen"/>
      <selection activeCell="J23" sqref="J23"/>
      <selection pane="bottomLeft"/>
    </sheetView>
  </sheetViews>
  <sheetFormatPr defaultColWidth="8.85546875" defaultRowHeight="12.75"/>
  <cols>
    <col min="1" max="1" width="8.42578125" style="119" customWidth="1"/>
    <col min="2" max="6" width="13.140625" style="119" customWidth="1"/>
    <col min="7" max="8" width="14.42578125" style="119" bestFit="1" customWidth="1"/>
    <col min="9" max="9" width="8.85546875" style="119" customWidth="1"/>
    <col min="10" max="16384" width="8.85546875" style="119"/>
  </cols>
  <sheetData>
    <row r="1" spans="1:6" ht="15">
      <c r="A1" t="s">
        <v>61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229</v>
      </c>
      <c r="B3" s="152"/>
      <c r="C3" s="152"/>
      <c r="D3" s="152"/>
    </row>
    <row r="4" spans="1:6">
      <c r="A4" s="260" t="s">
        <v>186</v>
      </c>
      <c r="B4" s="260" t="s">
        <v>187</v>
      </c>
      <c r="C4" s="260" t="s">
        <v>222</v>
      </c>
      <c r="D4" s="260" t="s">
        <v>231</v>
      </c>
      <c r="E4" s="260"/>
      <c r="F4" s="260"/>
    </row>
    <row r="5" spans="1:6">
      <c r="A5" s="260"/>
      <c r="B5" s="260"/>
      <c r="C5" s="260"/>
      <c r="D5" s="11" t="s">
        <v>232</v>
      </c>
      <c r="E5" s="11" t="s">
        <v>233</v>
      </c>
      <c r="F5" s="11" t="s">
        <v>234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203</v>
      </c>
      <c r="B7" s="10"/>
      <c r="C7" s="10"/>
      <c r="D7" s="10"/>
      <c r="E7" s="10"/>
      <c r="F7" s="10"/>
    </row>
    <row r="8" spans="1:6">
      <c r="A8" s="14" t="s">
        <v>162</v>
      </c>
      <c r="B8" s="10"/>
      <c r="C8" s="10"/>
      <c r="D8" s="10"/>
      <c r="E8" s="10"/>
      <c r="F8" s="10"/>
    </row>
    <row r="9" spans="1:6">
      <c r="A9" s="14" t="s">
        <v>163</v>
      </c>
      <c r="B9" s="10"/>
      <c r="C9" s="10"/>
      <c r="D9" s="10"/>
      <c r="E9" s="10"/>
      <c r="F9" s="10"/>
    </row>
    <row r="10" spans="1:6">
      <c r="A10" s="16" t="s">
        <v>228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230</v>
      </c>
      <c r="B12" s="152"/>
      <c r="C12" s="152"/>
      <c r="D12" s="152"/>
    </row>
    <row r="13" spans="1:6" ht="31.5" customHeight="1">
      <c r="A13" s="260" t="s">
        <v>186</v>
      </c>
      <c r="B13" s="260" t="s">
        <v>187</v>
      </c>
      <c r="C13" s="260" t="s">
        <v>222</v>
      </c>
      <c r="D13" s="260" t="s">
        <v>231</v>
      </c>
      <c r="E13" s="260"/>
      <c r="F13" s="260"/>
    </row>
    <row r="14" spans="1:6">
      <c r="A14" s="260"/>
      <c r="B14" s="260"/>
      <c r="C14" s="260"/>
      <c r="D14" s="11" t="s">
        <v>232</v>
      </c>
      <c r="E14" s="11" t="s">
        <v>233</v>
      </c>
      <c r="F14" s="11" t="s">
        <v>234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208</v>
      </c>
      <c r="B16" s="10"/>
      <c r="C16" s="10"/>
      <c r="D16" s="10"/>
      <c r="E16" s="10"/>
      <c r="F16" s="10"/>
    </row>
    <row r="17" spans="1:7">
      <c r="A17" s="14" t="s">
        <v>203</v>
      </c>
      <c r="B17" s="10"/>
      <c r="C17" s="10"/>
      <c r="D17" s="10"/>
      <c r="E17" s="10"/>
      <c r="F17" s="10"/>
      <c r="G17" s="161"/>
    </row>
    <row r="18" spans="1:7">
      <c r="A18" s="14" t="s">
        <v>162</v>
      </c>
      <c r="B18" s="10"/>
      <c r="C18" s="10"/>
      <c r="D18" s="10"/>
      <c r="E18" s="10"/>
      <c r="F18" s="10"/>
      <c r="G18" s="161"/>
    </row>
    <row r="19" spans="1:7">
      <c r="A19" s="16" t="s">
        <v>228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zoomScale="150" workbookViewId="0">
      <pane xSplit="1" ySplit="2" topLeftCell="B9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5546875" defaultRowHeight="15"/>
  <cols>
    <col min="1" max="1" width="9" style="1" customWidth="1"/>
    <col min="2" max="3" width="12.42578125" style="1" customWidth="1"/>
    <col min="4" max="6" width="17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9">
      <c r="A1" t="s">
        <v>62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229</v>
      </c>
      <c r="B4" s="42"/>
      <c r="C4" s="42"/>
      <c r="D4" s="42"/>
      <c r="E4" s="42"/>
      <c r="F4" s="42"/>
    </row>
    <row r="5" spans="1:9" ht="29.1" customHeight="1">
      <c r="A5" s="260" t="s">
        <v>186</v>
      </c>
      <c r="B5" s="260" t="s">
        <v>187</v>
      </c>
      <c r="C5" s="260" t="s">
        <v>222</v>
      </c>
      <c r="D5" s="260" t="s">
        <v>235</v>
      </c>
      <c r="E5" s="260"/>
      <c r="F5" s="260"/>
    </row>
    <row r="6" spans="1:9" ht="38.25">
      <c r="A6" s="260"/>
      <c r="B6" s="260"/>
      <c r="C6" s="260"/>
      <c r="D6" s="11" t="s">
        <v>236</v>
      </c>
      <c r="E6" s="11" t="s">
        <v>237</v>
      </c>
      <c r="F6" s="11" t="s">
        <v>238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203</v>
      </c>
      <c r="B8" s="10"/>
      <c r="C8" s="10"/>
      <c r="D8" s="10"/>
      <c r="E8" s="10"/>
      <c r="F8" s="10"/>
    </row>
    <row r="9" spans="1:9" ht="18" customHeight="1">
      <c r="A9" s="14" t="s">
        <v>162</v>
      </c>
      <c r="B9" s="10"/>
      <c r="C9" s="10"/>
      <c r="D9" s="10"/>
      <c r="E9" s="10"/>
      <c r="F9" s="10"/>
      <c r="G9" s="101"/>
      <c r="H9" s="101"/>
    </row>
    <row r="10" spans="1:9">
      <c r="A10" s="14" t="s">
        <v>163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228</v>
      </c>
      <c r="B11" s="16">
        <f>SUM(B3:B10)</f>
        <v>2</v>
      </c>
      <c r="C11" s="16">
        <f>SUM(C3:C10)</f>
        <v>3</v>
      </c>
      <c r="D11" s="16">
        <f>SUM(D3:D10)</f>
        <v>4</v>
      </c>
      <c r="E11" s="16">
        <f>SUM(E3:E10)</f>
        <v>5</v>
      </c>
      <c r="F11" s="16">
        <f>SUM(F3:F10)</f>
        <v>6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230</v>
      </c>
      <c r="B13" s="43"/>
      <c r="C13" s="42"/>
      <c r="D13" s="42"/>
      <c r="E13" s="42"/>
      <c r="F13" s="42"/>
    </row>
    <row r="14" spans="1:9" ht="32.1" customHeight="1">
      <c r="A14" s="260" t="s">
        <v>186</v>
      </c>
      <c r="B14" s="260" t="s">
        <v>187</v>
      </c>
      <c r="C14" s="260" t="s">
        <v>222</v>
      </c>
      <c r="D14" s="260" t="s">
        <v>235</v>
      </c>
      <c r="E14" s="260"/>
      <c r="F14" s="260"/>
      <c r="G14" s="100"/>
    </row>
    <row r="15" spans="1:9" ht="38.25">
      <c r="A15" s="260"/>
      <c r="B15" s="260"/>
      <c r="C15" s="260"/>
      <c r="D15" s="11" t="s">
        <v>236</v>
      </c>
      <c r="E15" s="11" t="s">
        <v>237</v>
      </c>
      <c r="F15" s="11" t="s">
        <v>238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208</v>
      </c>
      <c r="B17" s="10"/>
      <c r="C17" s="10"/>
      <c r="D17" s="10"/>
      <c r="E17" s="10"/>
      <c r="F17" s="10"/>
    </row>
    <row r="18" spans="1:6">
      <c r="A18" s="183" t="s">
        <v>203</v>
      </c>
      <c r="B18" s="179"/>
      <c r="C18" s="179"/>
      <c r="D18" s="179"/>
      <c r="E18" s="179"/>
      <c r="F18" s="179"/>
    </row>
    <row r="19" spans="1:6">
      <c r="A19" s="183" t="s">
        <v>162</v>
      </c>
      <c r="B19" s="179"/>
      <c r="C19" s="179"/>
      <c r="D19" s="179"/>
      <c r="E19" s="179"/>
      <c r="F19" s="179"/>
    </row>
    <row r="20" spans="1:6">
      <c r="A20" s="167" t="s">
        <v>228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SUM(E17:E18)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5546875" defaultRowHeight="15"/>
  <cols>
    <col min="1" max="3" width="18.42578125" style="1" customWidth="1"/>
    <col min="4" max="4" width="14.42578125" style="1" bestFit="1" customWidth="1"/>
    <col min="5" max="5" width="8.85546875" style="1" customWidth="1"/>
    <col min="6" max="16384" width="8.85546875" style="1"/>
  </cols>
  <sheetData>
    <row r="1" spans="1:4">
      <c r="A1" s="20" t="s">
        <v>239</v>
      </c>
    </row>
    <row r="2" spans="1:4">
      <c r="A2" s="20"/>
    </row>
    <row r="3" spans="1:4">
      <c r="A3" s="31"/>
    </row>
    <row r="4" spans="1:4" ht="24.75" customHeight="1">
      <c r="A4" s="260" t="s">
        <v>186</v>
      </c>
      <c r="B4" s="260" t="s">
        <v>187</v>
      </c>
      <c r="C4" s="260" t="s">
        <v>240</v>
      </c>
    </row>
    <row r="5" spans="1:4" ht="24.75" customHeight="1">
      <c r="A5" s="260"/>
      <c r="B5" s="260"/>
      <c r="C5" s="260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208</v>
      </c>
      <c r="B7" s="60"/>
      <c r="C7" s="60"/>
    </row>
    <row r="8" spans="1:4">
      <c r="A8" s="14" t="s">
        <v>203</v>
      </c>
      <c r="B8" s="60"/>
      <c r="C8" s="60"/>
      <c r="D8" s="99"/>
    </row>
    <row r="9" spans="1:4">
      <c r="A9" s="14" t="s">
        <v>162</v>
      </c>
      <c r="B9" s="60"/>
      <c r="C9" s="60"/>
      <c r="D9" s="99"/>
    </row>
    <row r="10" spans="1:4">
      <c r="A10" s="16" t="s">
        <v>228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5546875" defaultRowHeight="15"/>
  <cols>
    <col min="1" max="1" width="5.42578125" style="1" customWidth="1"/>
    <col min="2" max="2" width="26.28515625" style="1" bestFit="1" customWidth="1"/>
    <col min="3" max="3" width="10" style="1" bestFit="1" customWidth="1"/>
    <col min="4" max="5" width="7" style="1" bestFit="1" customWidth="1"/>
    <col min="6" max="6" width="6.42578125" style="1" bestFit="1" customWidth="1"/>
    <col min="7" max="7" width="45.42578125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8">
      <c r="A1" t="s">
        <v>64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60" t="s">
        <v>46</v>
      </c>
      <c r="B4" s="260" t="s">
        <v>241</v>
      </c>
      <c r="C4" s="260" t="s">
        <v>242</v>
      </c>
      <c r="D4" s="260"/>
      <c r="E4" s="260"/>
      <c r="F4" s="260"/>
      <c r="G4" s="260" t="s">
        <v>243</v>
      </c>
      <c r="H4" s="119"/>
    </row>
    <row r="5" spans="1:8">
      <c r="A5" s="260"/>
      <c r="B5" s="260"/>
      <c r="C5" s="11" t="s">
        <v>244</v>
      </c>
      <c r="D5" s="11" t="s">
        <v>18</v>
      </c>
      <c r="E5" s="11" t="s">
        <v>245</v>
      </c>
      <c r="F5" s="11" t="s">
        <v>246</v>
      </c>
      <c r="G5" s="260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247</v>
      </c>
      <c r="C7" s="61"/>
      <c r="D7" s="61"/>
      <c r="E7" s="61"/>
      <c r="F7" s="61"/>
      <c r="G7" s="17"/>
      <c r="H7" s="119"/>
    </row>
    <row r="8" spans="1:8" ht="25.5">
      <c r="A8" s="14">
        <v>2</v>
      </c>
      <c r="B8" s="26" t="s">
        <v>248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249</v>
      </c>
      <c r="C9" s="61"/>
      <c r="D9" s="61"/>
      <c r="E9" s="61"/>
      <c r="F9" s="61"/>
      <c r="G9" s="17"/>
      <c r="H9" s="119"/>
    </row>
    <row r="10" spans="1:8" ht="25.5">
      <c r="A10" s="14">
        <v>4</v>
      </c>
      <c r="B10" s="26" t="s">
        <v>250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251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252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253</v>
      </c>
      <c r="C13" s="61"/>
      <c r="D13" s="61"/>
      <c r="E13" s="61"/>
      <c r="F13" s="61"/>
      <c r="G13" s="17"/>
      <c r="H13" s="119"/>
    </row>
    <row r="14" spans="1:8">
      <c r="A14" s="267" t="s">
        <v>228</v>
      </c>
      <c r="B14" s="267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5546875" defaultRowHeight="15"/>
  <cols>
    <col min="1" max="1" width="5.42578125" style="1" customWidth="1"/>
    <col min="2" max="2" width="30.42578125" style="1" customWidth="1"/>
    <col min="3" max="6" width="8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65</v>
      </c>
    </row>
    <row r="2" spans="1:6">
      <c r="A2" s="20"/>
    </row>
    <row r="3" spans="1:6">
      <c r="A3" s="261" t="s">
        <v>109</v>
      </c>
      <c r="B3" s="262" t="s">
        <v>254</v>
      </c>
      <c r="C3" s="261" t="s">
        <v>255</v>
      </c>
      <c r="D3" s="261"/>
      <c r="E3" s="261"/>
      <c r="F3" s="261" t="s">
        <v>228</v>
      </c>
    </row>
    <row r="4" spans="1:6">
      <c r="A4" s="261"/>
      <c r="B4" s="263"/>
      <c r="C4" s="25" t="s">
        <v>162</v>
      </c>
      <c r="D4" s="25" t="s">
        <v>163</v>
      </c>
      <c r="E4" s="25" t="s">
        <v>164</v>
      </c>
      <c r="F4" s="261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30">
      <c r="A6" s="14">
        <v>1</v>
      </c>
      <c r="B6" s="234" t="s">
        <v>256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257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258</v>
      </c>
      <c r="C8" s="10"/>
      <c r="D8" s="10"/>
      <c r="E8" s="10"/>
      <c r="F8" s="14">
        <f>SUM(C8:E8)</f>
        <v>0</v>
      </c>
    </row>
    <row r="9" spans="1:6">
      <c r="A9" s="268" t="s">
        <v>228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5546875" defaultRowHeight="15"/>
  <cols>
    <col min="1" max="1" width="5.42578125" style="1" customWidth="1"/>
    <col min="2" max="2" width="29.140625" style="1" customWidth="1"/>
    <col min="3" max="3" width="14.140625" style="1" customWidth="1"/>
    <col min="4" max="4" width="22.28515625" style="1" customWidth="1"/>
    <col min="5" max="5" width="58.710937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66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109</v>
      </c>
      <c r="B4" s="38" t="s">
        <v>110</v>
      </c>
      <c r="C4" s="25" t="s">
        <v>259</v>
      </c>
      <c r="D4" s="25" t="s">
        <v>260</v>
      </c>
      <c r="E4" s="25" t="s">
        <v>261</v>
      </c>
      <c r="F4" s="25" t="s">
        <v>262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228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B14" sqref="B7:B14"/>
    </sheetView>
  </sheetViews>
  <sheetFormatPr defaultColWidth="8.85546875" defaultRowHeight="15"/>
  <cols>
    <col min="1" max="1" width="5.42578125" style="1" customWidth="1"/>
    <col min="2" max="2" width="36.42578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263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1" t="s">
        <v>109</v>
      </c>
      <c r="B4" s="261" t="s">
        <v>264</v>
      </c>
      <c r="C4" s="261" t="s">
        <v>265</v>
      </c>
      <c r="D4" s="261"/>
      <c r="E4" s="261"/>
      <c r="F4" s="261" t="s">
        <v>228</v>
      </c>
    </row>
    <row r="5" spans="1:6">
      <c r="A5" s="261"/>
      <c r="B5" s="261"/>
      <c r="C5" s="25" t="s">
        <v>162</v>
      </c>
      <c r="D5" s="25" t="s">
        <v>163</v>
      </c>
      <c r="E5" s="25" t="s">
        <v>164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t="s">
        <v>266</v>
      </c>
      <c r="C7" s="10"/>
      <c r="D7" s="10"/>
      <c r="E7" s="10"/>
      <c r="F7" s="14">
        <f>SUM(C7:E7)</f>
        <v>0</v>
      </c>
    </row>
    <row r="8" spans="1:6">
      <c r="A8" s="14">
        <v>2</v>
      </c>
      <c r="B8" t="s">
        <v>267</v>
      </c>
      <c r="C8" s="10"/>
      <c r="D8" s="10"/>
      <c r="E8" s="10"/>
      <c r="F8" s="14">
        <f t="shared" ref="F8:F17" si="0">SUM(C8:E8)</f>
        <v>0</v>
      </c>
    </row>
    <row r="9" spans="1:6">
      <c r="A9" s="14">
        <v>3</v>
      </c>
      <c r="B9" t="s">
        <v>268</v>
      </c>
      <c r="C9" s="10"/>
      <c r="D9" s="10"/>
      <c r="E9" s="10"/>
      <c r="F9" s="14">
        <f t="shared" si="0"/>
        <v>0</v>
      </c>
    </row>
    <row r="10" spans="1:6">
      <c r="A10" s="14">
        <v>4</v>
      </c>
      <c r="B10" t="s">
        <v>269</v>
      </c>
      <c r="C10" s="10"/>
      <c r="D10" s="10"/>
      <c r="E10" s="10"/>
      <c r="F10" s="14">
        <f t="shared" si="0"/>
        <v>0</v>
      </c>
    </row>
    <row r="11" spans="1:6">
      <c r="A11" s="29">
        <v>5</v>
      </c>
      <c r="B11" t="s">
        <v>270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t="s">
        <v>271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t="s">
        <v>272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273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274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275</v>
      </c>
      <c r="C16" s="30"/>
      <c r="D16" s="10"/>
      <c r="E16" s="10"/>
      <c r="F16" s="14">
        <f t="shared" si="0"/>
        <v>0</v>
      </c>
    </row>
    <row r="17" spans="1:6">
      <c r="A17" s="268" t="s">
        <v>228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>
      <c r="E20" s="105"/>
    </row>
    <row r="21" spans="1:6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8" activePane="bottomLeft" state="frozen"/>
      <selection activeCell="G11" sqref="G11"/>
      <selection pane="bottomLeft" activeCell="G1" sqref="G1"/>
    </sheetView>
  </sheetViews>
  <sheetFormatPr defaultColWidth="8.85546875" defaultRowHeight="15"/>
  <cols>
    <col min="1" max="1" width="5.42578125" style="1" customWidth="1"/>
    <col min="2" max="2" width="36.42578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20" t="s">
        <v>263</v>
      </c>
      <c r="G1" s="8" t="s">
        <v>128</v>
      </c>
    </row>
    <row r="2" spans="1:7">
      <c r="A2" s="20"/>
    </row>
    <row r="3" spans="1:7">
      <c r="A3" s="31"/>
    </row>
    <row r="4" spans="1:7">
      <c r="A4" s="261" t="s">
        <v>109</v>
      </c>
      <c r="B4" s="261" t="s">
        <v>276</v>
      </c>
      <c r="C4" s="261" t="s">
        <v>265</v>
      </c>
      <c r="D4" s="261"/>
      <c r="E4" s="261"/>
      <c r="F4" s="261" t="s">
        <v>228</v>
      </c>
    </row>
    <row r="5" spans="1:7">
      <c r="A5" s="261"/>
      <c r="B5" s="261"/>
      <c r="C5" s="25" t="s">
        <v>162</v>
      </c>
      <c r="D5" s="25" t="s">
        <v>163</v>
      </c>
      <c r="E5" s="25" t="s">
        <v>164</v>
      </c>
      <c r="F5" s="261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266</v>
      </c>
      <c r="C7" s="10"/>
      <c r="D7" s="10"/>
      <c r="E7" s="10"/>
      <c r="F7" s="14"/>
    </row>
    <row r="8" spans="1:7">
      <c r="A8" s="14">
        <v>2</v>
      </c>
      <c r="B8" s="26" t="s">
        <v>267</v>
      </c>
      <c r="C8" s="10"/>
      <c r="D8" s="10"/>
      <c r="E8" s="10"/>
      <c r="F8" s="14"/>
    </row>
    <row r="9" spans="1:7">
      <c r="A9" s="14">
        <v>3</v>
      </c>
      <c r="B9" s="26" t="s">
        <v>268</v>
      </c>
      <c r="C9" s="10"/>
      <c r="D9" s="10"/>
      <c r="E9" s="10"/>
      <c r="F9" s="14"/>
    </row>
    <row r="10" spans="1:7">
      <c r="A10" s="14">
        <v>4</v>
      </c>
      <c r="B10" s="28" t="s">
        <v>269</v>
      </c>
      <c r="C10" s="10"/>
      <c r="D10" s="10"/>
      <c r="E10" s="10"/>
      <c r="F10" s="14"/>
    </row>
    <row r="11" spans="1:7">
      <c r="A11" s="29">
        <v>5</v>
      </c>
      <c r="B11" s="26" t="s">
        <v>270</v>
      </c>
      <c r="C11" s="30"/>
      <c r="D11" s="10"/>
      <c r="E11" s="10"/>
      <c r="F11" s="14"/>
    </row>
    <row r="12" spans="1:7">
      <c r="A12" s="29">
        <v>6</v>
      </c>
      <c r="B12" s="26" t="s">
        <v>271</v>
      </c>
      <c r="C12" s="30"/>
      <c r="D12" s="10"/>
      <c r="E12" s="10"/>
      <c r="F12" s="14"/>
    </row>
    <row r="13" spans="1:7">
      <c r="A13" s="29">
        <v>7</v>
      </c>
      <c r="B13" s="26" t="s">
        <v>272</v>
      </c>
      <c r="C13" s="30"/>
      <c r="D13" s="10"/>
      <c r="E13" s="10"/>
      <c r="F13" s="14"/>
    </row>
    <row r="14" spans="1:7" ht="25.5">
      <c r="A14" s="29">
        <v>8</v>
      </c>
      <c r="B14" s="26" t="s">
        <v>277</v>
      </c>
      <c r="C14" s="30"/>
      <c r="D14" s="10"/>
      <c r="E14" s="10"/>
      <c r="F14" s="14"/>
    </row>
    <row r="15" spans="1:7" ht="25.5">
      <c r="A15" s="29">
        <v>9</v>
      </c>
      <c r="B15" s="26" t="s">
        <v>278</v>
      </c>
      <c r="C15" s="30"/>
      <c r="D15" s="10"/>
      <c r="E15" s="10"/>
      <c r="F15" s="14"/>
    </row>
    <row r="16" spans="1:7" ht="25.5">
      <c r="A16" s="29">
        <v>10</v>
      </c>
      <c r="B16" s="26" t="s">
        <v>279</v>
      </c>
      <c r="C16" s="30"/>
      <c r="D16" s="10"/>
      <c r="E16" s="10"/>
      <c r="F16" s="14"/>
    </row>
    <row r="17" spans="1:6">
      <c r="A17" s="268" t="s">
        <v>228</v>
      </c>
      <c r="B17" s="269"/>
      <c r="C17" s="16"/>
      <c r="D17" s="16"/>
      <c r="E17" s="16"/>
      <c r="F17" s="16"/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A3" sqref="A3"/>
    </sheetView>
  </sheetViews>
  <sheetFormatPr defaultColWidth="8.85546875" defaultRowHeight="12.75"/>
  <cols>
    <col min="1" max="1" width="5.42578125" style="145" customWidth="1"/>
    <col min="2" max="2" width="32.42578125" style="145" customWidth="1"/>
    <col min="3" max="3" width="10.42578125" style="156" customWidth="1"/>
    <col min="4" max="4" width="24.425781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5">
      <c r="A1" s="155" t="s">
        <v>280</v>
      </c>
    </row>
    <row r="2" spans="1:5">
      <c r="A2" s="155"/>
      <c r="E2" s="153"/>
    </row>
    <row r="3" spans="1:5">
      <c r="A3" s="155" t="s">
        <v>69</v>
      </c>
    </row>
    <row r="4" spans="1:5" ht="25.5">
      <c r="A4" s="25" t="s">
        <v>46</v>
      </c>
      <c r="B4" s="25" t="s">
        <v>281</v>
      </c>
      <c r="C4" s="25" t="s">
        <v>282</v>
      </c>
      <c r="D4" s="25" t="s">
        <v>283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284</v>
      </c>
      <c r="B6" s="270" t="s">
        <v>285</v>
      </c>
      <c r="C6" s="271"/>
      <c r="D6" s="272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137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38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5546875" defaultRowHeight="12.75"/>
  <cols>
    <col min="1" max="1" width="5.42578125" style="145" customWidth="1"/>
    <col min="2" max="2" width="47.7109375" style="145" customWidth="1"/>
    <col min="3" max="3" width="9.140625" style="156" customWidth="1"/>
    <col min="4" max="4" width="37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280</v>
      </c>
    </row>
    <row r="2" spans="1:4">
      <c r="A2" s="155"/>
    </row>
    <row r="3" spans="1:4">
      <c r="A3" s="155" t="s">
        <v>286</v>
      </c>
    </row>
    <row r="4" spans="1:4" ht="25.5">
      <c r="A4" s="25" t="s">
        <v>46</v>
      </c>
      <c r="B4" s="25" t="s">
        <v>281</v>
      </c>
      <c r="C4" s="25" t="s">
        <v>282</v>
      </c>
      <c r="D4" s="25" t="s">
        <v>283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287</v>
      </c>
      <c r="B6" s="270" t="s">
        <v>288</v>
      </c>
      <c r="C6" s="271"/>
      <c r="D6" s="272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5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5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5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5"/>
  <cols>
    <col min="1" max="1" width="5.42578125" customWidth="1"/>
    <col min="2" max="2" width="32.42578125" customWidth="1"/>
    <col min="3" max="3" width="10.140625" style="32" customWidth="1"/>
    <col min="4" max="4" width="61.28515625" customWidth="1"/>
    <col min="5" max="5" width="14.42578125" bestFit="1" customWidth="1"/>
  </cols>
  <sheetData>
    <row r="1" spans="1:5">
      <c r="A1" s="155" t="s">
        <v>280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289</v>
      </c>
      <c r="B3" s="145"/>
      <c r="C3" s="156"/>
      <c r="D3" s="145"/>
      <c r="E3" s="145"/>
    </row>
    <row r="4" spans="1:5" ht="25.5">
      <c r="A4" s="25" t="s">
        <v>46</v>
      </c>
      <c r="B4" s="25" t="s">
        <v>281</v>
      </c>
      <c r="C4" s="25" t="s">
        <v>282</v>
      </c>
      <c r="D4" s="25" t="s">
        <v>283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290</v>
      </c>
      <c r="B6" s="270" t="s">
        <v>291</v>
      </c>
      <c r="C6" s="271"/>
      <c r="D6" s="272"/>
      <c r="E6" s="145"/>
    </row>
    <row r="7" spans="1:5" ht="18.95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2.75"/>
  <cols>
    <col min="1" max="1" width="5.42578125" style="145" customWidth="1"/>
    <col min="2" max="2" width="63.85546875" style="145" customWidth="1"/>
    <col min="3" max="3" width="10.42578125" style="156" customWidth="1"/>
    <col min="4" max="4" width="41.285156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280</v>
      </c>
    </row>
    <row r="2" spans="1:4">
      <c r="A2" s="158"/>
    </row>
    <row r="3" spans="1:4">
      <c r="A3" s="155" t="s">
        <v>292</v>
      </c>
    </row>
    <row r="4" spans="1:4" ht="25.5">
      <c r="A4" s="25" t="s">
        <v>46</v>
      </c>
      <c r="B4" s="25" t="s">
        <v>281</v>
      </c>
      <c r="C4" s="25" t="s">
        <v>282</v>
      </c>
      <c r="D4" s="25" t="s">
        <v>283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293</v>
      </c>
      <c r="B6" s="270" t="s">
        <v>294</v>
      </c>
      <c r="C6" s="271"/>
      <c r="D6" s="272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/>
    </sheetView>
  </sheetViews>
  <sheetFormatPr defaultColWidth="8.85546875" defaultRowHeight="15"/>
  <cols>
    <col min="1" max="1" width="5.42578125" style="6" customWidth="1"/>
    <col min="2" max="2" width="28.42578125" style="6" customWidth="1"/>
    <col min="3" max="3" width="24.42578125" style="6" customWidth="1"/>
    <col min="4" max="5" width="16.42578125" style="6" customWidth="1"/>
    <col min="6" max="6" width="14.42578125" style="6" bestFit="1" customWidth="1"/>
    <col min="7" max="7" width="8.85546875" style="6" customWidth="1"/>
    <col min="8" max="16384" width="8.85546875" style="6"/>
  </cols>
  <sheetData>
    <row r="1" spans="1:6">
      <c r="A1" s="20" t="s">
        <v>73</v>
      </c>
    </row>
    <row r="2" spans="1:6">
      <c r="A2" s="20"/>
    </row>
    <row r="3" spans="1:6">
      <c r="A3" s="31"/>
    </row>
    <row r="4" spans="1:6" ht="25.5">
      <c r="A4" s="25" t="s">
        <v>109</v>
      </c>
      <c r="B4" s="25" t="s">
        <v>110</v>
      </c>
      <c r="C4" s="25" t="s">
        <v>295</v>
      </c>
      <c r="D4" s="25" t="s">
        <v>296</v>
      </c>
      <c r="E4" s="25" t="s">
        <v>297</v>
      </c>
      <c r="F4" s="25" t="s">
        <v>298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137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143" zoomScaleNormal="55" workbookViewId="0">
      <pane xSplit="1" ySplit="5" topLeftCell="B12" activePane="bottomRight" state="frozen"/>
      <selection activeCell="G11" sqref="G11"/>
      <selection pane="topRight" activeCell="G11" sqref="G11"/>
      <selection pane="bottomLeft" activeCell="G11" sqref="G11"/>
      <selection pane="bottomRight" activeCell="D25" sqref="D25"/>
    </sheetView>
  </sheetViews>
  <sheetFormatPr defaultColWidth="8.85546875" defaultRowHeight="15"/>
  <cols>
    <col min="1" max="1" width="5.42578125" style="6" customWidth="1"/>
    <col min="2" max="2" width="26.85546875" style="6" customWidth="1"/>
    <col min="3" max="3" width="97.7109375" style="73" customWidth="1"/>
    <col min="4" max="4" width="11.140625" style="6" bestFit="1" customWidth="1"/>
    <col min="5" max="5" width="14.42578125" style="6" bestFit="1" customWidth="1"/>
    <col min="6" max="6" width="8.85546875" style="6" customWidth="1"/>
    <col min="7" max="16384" width="8.85546875" style="6"/>
  </cols>
  <sheetData>
    <row r="1" spans="1:4">
      <c r="A1" s="20" t="s">
        <v>74</v>
      </c>
    </row>
    <row r="2" spans="1:4">
      <c r="A2" s="20"/>
      <c r="C2" s="1"/>
    </row>
    <row r="3" spans="1:4">
      <c r="A3" s="31"/>
    </row>
    <row r="4" spans="1:4">
      <c r="A4" s="25" t="s">
        <v>109</v>
      </c>
      <c r="B4" s="25" t="s">
        <v>110</v>
      </c>
      <c r="C4" s="25" t="s">
        <v>299</v>
      </c>
      <c r="D4" s="25" t="s">
        <v>300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5546875" defaultRowHeight="15"/>
  <cols>
    <col min="1" max="1" width="5.42578125" style="1" customWidth="1"/>
    <col min="2" max="2" width="27.140625" style="1" bestFit="1" customWidth="1"/>
    <col min="3" max="5" width="8.85546875" style="1" customWidth="1"/>
    <col min="6" max="6" width="6.42578125" style="1" bestFit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75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1" t="s">
        <v>109</v>
      </c>
      <c r="B3" s="262" t="s">
        <v>254</v>
      </c>
      <c r="C3" s="261" t="s">
        <v>301</v>
      </c>
      <c r="D3" s="261"/>
      <c r="E3" s="261"/>
      <c r="F3" s="261" t="s">
        <v>228</v>
      </c>
      <c r="G3" s="119"/>
    </row>
    <row r="4" spans="1:7">
      <c r="A4" s="261"/>
      <c r="B4" s="263"/>
      <c r="C4" s="25" t="s">
        <v>162</v>
      </c>
      <c r="D4" s="25" t="s">
        <v>163</v>
      </c>
      <c r="E4" s="25" t="s">
        <v>164</v>
      </c>
      <c r="F4" s="261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30">
      <c r="A6" s="14">
        <v>1</v>
      </c>
      <c r="B6" s="234" t="s">
        <v>256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257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258</v>
      </c>
      <c r="C8" s="10"/>
      <c r="D8" s="10"/>
      <c r="E8" s="10"/>
      <c r="F8" s="14">
        <f>SUM(C8:E8)</f>
        <v>0</v>
      </c>
      <c r="G8" s="119"/>
    </row>
    <row r="9" spans="1:7">
      <c r="A9" s="268" t="s">
        <v>228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5546875" defaultRowHeight="15"/>
  <cols>
    <col min="1" max="1" width="5.42578125" style="1" customWidth="1"/>
    <col min="2" max="2" width="16.42578125" style="1" customWidth="1"/>
    <col min="3" max="3" width="14.140625" style="1" customWidth="1"/>
    <col min="4" max="4" width="16.42578125" style="1" customWidth="1"/>
    <col min="5" max="5" width="14.4257812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76</v>
      </c>
    </row>
    <row r="2" spans="1:6">
      <c r="A2" s="20"/>
    </row>
    <row r="3" spans="1:6">
      <c r="A3" s="31"/>
    </row>
    <row r="4" spans="1:6" ht="44.25" customHeight="1">
      <c r="A4" s="25" t="s">
        <v>109</v>
      </c>
      <c r="B4" s="38" t="s">
        <v>110</v>
      </c>
      <c r="C4" s="25" t="s">
        <v>302</v>
      </c>
      <c r="D4" s="25" t="s">
        <v>260</v>
      </c>
      <c r="E4" s="25" t="s">
        <v>303</v>
      </c>
      <c r="F4" s="25" t="s">
        <v>262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137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304</v>
      </c>
    </row>
    <row r="2" spans="1:6">
      <c r="A2" s="152"/>
    </row>
    <row r="3" spans="1:6">
      <c r="A3" s="154"/>
    </row>
    <row r="4" spans="1:6">
      <c r="A4" s="261" t="s">
        <v>109</v>
      </c>
      <c r="B4" s="261" t="s">
        <v>264</v>
      </c>
      <c r="C4" s="261" t="s">
        <v>265</v>
      </c>
      <c r="D4" s="261"/>
      <c r="E4" s="261"/>
      <c r="F4" s="261" t="s">
        <v>228</v>
      </c>
    </row>
    <row r="5" spans="1:6">
      <c r="A5" s="261"/>
      <c r="B5" s="261"/>
      <c r="C5" s="25" t="s">
        <v>162</v>
      </c>
      <c r="D5" s="25" t="s">
        <v>163</v>
      </c>
      <c r="E5" s="25" t="s">
        <v>164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305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306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307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308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270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271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272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273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274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275</v>
      </c>
      <c r="C16" s="62"/>
      <c r="D16" s="60"/>
      <c r="E16" s="60"/>
      <c r="F16" s="14">
        <f t="shared" si="0"/>
        <v>0</v>
      </c>
    </row>
    <row r="17" spans="1:6">
      <c r="A17" s="268" t="s">
        <v>228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304</v>
      </c>
    </row>
    <row r="2" spans="1:6">
      <c r="A2" s="152"/>
    </row>
    <row r="3" spans="1:6">
      <c r="A3" s="154"/>
    </row>
    <row r="4" spans="1:6">
      <c r="A4" s="261" t="s">
        <v>109</v>
      </c>
      <c r="B4" s="261" t="s">
        <v>264</v>
      </c>
      <c r="C4" s="261" t="s">
        <v>265</v>
      </c>
      <c r="D4" s="261"/>
      <c r="E4" s="261"/>
      <c r="F4" s="261" t="s">
        <v>228</v>
      </c>
    </row>
    <row r="5" spans="1:6">
      <c r="A5" s="261"/>
      <c r="B5" s="261"/>
      <c r="C5" s="25" t="s">
        <v>162</v>
      </c>
      <c r="D5" s="25" t="s">
        <v>163</v>
      </c>
      <c r="E5" s="25" t="s">
        <v>164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305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306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307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308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270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271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272</v>
      </c>
      <c r="C13" s="60"/>
      <c r="D13" s="60"/>
      <c r="E13" s="60"/>
      <c r="F13" s="14">
        <f t="shared" si="0"/>
        <v>0</v>
      </c>
    </row>
    <row r="14" spans="1:6" ht="25.5">
      <c r="A14" s="29">
        <v>8</v>
      </c>
      <c r="B14" s="26" t="s">
        <v>277</v>
      </c>
      <c r="C14" s="62"/>
      <c r="D14" s="60"/>
      <c r="E14" s="60"/>
      <c r="F14" s="14">
        <f t="shared" si="0"/>
        <v>0</v>
      </c>
    </row>
    <row r="15" spans="1:6" ht="25.5">
      <c r="A15" s="29">
        <v>9</v>
      </c>
      <c r="B15" s="187" t="s">
        <v>278</v>
      </c>
      <c r="C15" s="60"/>
      <c r="D15" s="60"/>
      <c r="E15" s="60"/>
      <c r="F15" s="14">
        <f t="shared" si="0"/>
        <v>0</v>
      </c>
    </row>
    <row r="16" spans="1:6" ht="25.5">
      <c r="A16" s="29">
        <v>10</v>
      </c>
      <c r="B16" s="26" t="s">
        <v>279</v>
      </c>
      <c r="C16" s="62"/>
      <c r="D16" s="60"/>
      <c r="E16" s="60"/>
      <c r="F16" s="14">
        <f t="shared" si="0"/>
        <v>0</v>
      </c>
    </row>
    <row r="17" spans="1:6">
      <c r="A17" s="268" t="s">
        <v>228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12" activePane="bottomLeft" state="frozen"/>
      <selection activeCell="G11" sqref="G11"/>
      <selection pane="bottomLeft" activeCell="K1" sqref="K1"/>
    </sheetView>
  </sheetViews>
  <sheetFormatPr defaultColWidth="8.85546875" defaultRowHeight="12.75"/>
  <cols>
    <col min="1" max="1" width="3.85546875" style="119" customWidth="1"/>
    <col min="2" max="2" width="26.140625" style="119" customWidth="1"/>
    <col min="3" max="3" width="7.85546875" style="119" bestFit="1" customWidth="1"/>
    <col min="4" max="4" width="8.140625" style="119" bestFit="1" customWidth="1"/>
    <col min="5" max="5" width="8.7109375" style="119" bestFit="1" customWidth="1"/>
    <col min="6" max="6" width="29.140625" style="119" bestFit="1" customWidth="1"/>
    <col min="7" max="7" width="41" style="119" customWidth="1"/>
    <col min="8" max="8" width="12.42578125" style="119" customWidth="1"/>
    <col min="9" max="9" width="16.42578125" style="119" customWidth="1"/>
    <col min="10" max="10" width="12.140625" style="73" customWidth="1"/>
    <col min="11" max="11" width="14.42578125" style="119" bestFit="1" customWidth="1"/>
    <col min="12" max="12" width="8.85546875" style="119" customWidth="1"/>
    <col min="13" max="16384" width="8.85546875" style="119"/>
  </cols>
  <sheetData>
    <row r="1" spans="1:10">
      <c r="A1" s="119" t="s">
        <v>309</v>
      </c>
    </row>
    <row r="3" spans="1:10">
      <c r="A3" s="119" t="s">
        <v>310</v>
      </c>
    </row>
    <row r="4" spans="1:10" hidden="1"/>
    <row r="5" spans="1:10" hidden="1">
      <c r="B5" s="119" t="s">
        <v>101</v>
      </c>
    </row>
    <row r="6" spans="1:10" hidden="1"/>
    <row r="7" spans="1:10" hidden="1">
      <c r="B7" s="119" t="s">
        <v>103</v>
      </c>
    </row>
    <row r="8" spans="1:10" hidden="1"/>
    <row r="9" spans="1:10" ht="23.25" customHeight="1">
      <c r="A9" s="261" t="s">
        <v>109</v>
      </c>
      <c r="B9" s="261" t="s">
        <v>311</v>
      </c>
      <c r="C9" s="261" t="s">
        <v>312</v>
      </c>
      <c r="D9" s="261"/>
      <c r="E9" s="261"/>
      <c r="F9" s="261" t="s">
        <v>313</v>
      </c>
      <c r="G9" s="261" t="s">
        <v>314</v>
      </c>
      <c r="H9" s="261" t="s">
        <v>315</v>
      </c>
      <c r="I9" s="261" t="s">
        <v>316</v>
      </c>
      <c r="J9" s="262" t="s">
        <v>317</v>
      </c>
    </row>
    <row r="10" spans="1:10" ht="38.450000000000003" customHeight="1">
      <c r="A10" s="261"/>
      <c r="B10" s="261"/>
      <c r="C10" s="25" t="s">
        <v>184</v>
      </c>
      <c r="D10" s="25" t="s">
        <v>318</v>
      </c>
      <c r="E10" s="25" t="s">
        <v>319</v>
      </c>
      <c r="F10" s="261"/>
      <c r="G10" s="261"/>
      <c r="H10" s="261"/>
      <c r="I10" s="261"/>
      <c r="J10" s="262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5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5546875" defaultRowHeight="15"/>
  <cols>
    <col min="1" max="1" width="5.85546875" style="1" customWidth="1"/>
    <col min="2" max="2" width="27.42578125" style="1" customWidth="1"/>
    <col min="3" max="5" width="8.85546875" style="6" customWidth="1"/>
    <col min="6" max="6" width="40.42578125" style="1" customWidth="1"/>
    <col min="7" max="7" width="40.85546875" style="1" customWidth="1"/>
    <col min="8" max="8" width="13.140625" style="1" customWidth="1"/>
    <col min="9" max="9" width="18.42578125" style="1" customWidth="1"/>
    <col min="10" max="10" width="14.42578125" style="6" bestFit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320</v>
      </c>
    </row>
    <row r="2" spans="1:10">
      <c r="A2" s="119"/>
    </row>
    <row r="3" spans="1:10">
      <c r="A3" s="119" t="s">
        <v>80</v>
      </c>
    </row>
    <row r="4" spans="1:10" hidden="1"/>
    <row r="5" spans="1:10" hidden="1">
      <c r="B5" s="1" t="s">
        <v>101</v>
      </c>
    </row>
    <row r="6" spans="1:10" hidden="1"/>
    <row r="7" spans="1:10" hidden="1">
      <c r="B7" s="1" t="s">
        <v>103</v>
      </c>
    </row>
    <row r="8" spans="1:10" hidden="1"/>
    <row r="9" spans="1:10" ht="23.25" customHeight="1">
      <c r="A9" s="261" t="s">
        <v>109</v>
      </c>
      <c r="B9" s="261" t="s">
        <v>311</v>
      </c>
      <c r="C9" s="261" t="s">
        <v>312</v>
      </c>
      <c r="D9" s="261"/>
      <c r="E9" s="261"/>
      <c r="F9" s="261" t="s">
        <v>313</v>
      </c>
      <c r="G9" s="261" t="s">
        <v>314</v>
      </c>
      <c r="H9" s="261" t="s">
        <v>315</v>
      </c>
      <c r="I9" s="261" t="s">
        <v>316</v>
      </c>
      <c r="J9" s="261" t="s">
        <v>317</v>
      </c>
    </row>
    <row r="10" spans="1:10" ht="38.450000000000003" customHeight="1">
      <c r="A10" s="261"/>
      <c r="B10" s="261"/>
      <c r="C10" s="25" t="s">
        <v>184</v>
      </c>
      <c r="D10" s="25" t="s">
        <v>318</v>
      </c>
      <c r="E10" s="25" t="s">
        <v>319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65" activePane="bottomLeft" state="frozen"/>
      <selection activeCell="G11" sqref="G11"/>
      <selection pane="bottomLeft" activeCell="G92" sqref="G92"/>
    </sheetView>
  </sheetViews>
  <sheetFormatPr defaultColWidth="8.85546875" defaultRowHeight="15"/>
  <cols>
    <col min="1" max="1" width="4.140625" style="1" customWidth="1"/>
    <col min="2" max="2" width="19.85546875" style="1" customWidth="1"/>
    <col min="3" max="3" width="8.42578125" style="1" customWidth="1"/>
    <col min="4" max="4" width="7.7109375" style="1" bestFit="1" customWidth="1"/>
    <col min="5" max="5" width="8" style="1" bestFit="1" customWidth="1"/>
    <col min="6" max="6" width="16" style="1" customWidth="1"/>
    <col min="7" max="7" width="59.28515625" style="1" customWidth="1"/>
    <col min="8" max="8" width="11.42578125" style="1" customWidth="1"/>
    <col min="9" max="9" width="13.28515625" style="1" customWidth="1"/>
    <col min="10" max="10" width="11.42578125" style="6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320</v>
      </c>
    </row>
    <row r="2" spans="1:10">
      <c r="A2" s="119"/>
    </row>
    <row r="3" spans="1:10">
      <c r="A3" s="119" t="s">
        <v>321</v>
      </c>
    </row>
    <row r="4" spans="1:10" ht="13.7" hidden="1" customHeight="1"/>
    <row r="5" spans="1:10" hidden="1">
      <c r="B5" s="1" t="s">
        <v>101</v>
      </c>
    </row>
    <row r="6" spans="1:10" hidden="1"/>
    <row r="7" spans="1:10" hidden="1">
      <c r="B7" s="1" t="s">
        <v>103</v>
      </c>
    </row>
    <row r="8" spans="1:10" hidden="1"/>
    <row r="9" spans="1:10" ht="23.25" customHeight="1">
      <c r="A9" s="261" t="s">
        <v>109</v>
      </c>
      <c r="B9" s="261" t="s">
        <v>311</v>
      </c>
      <c r="C9" s="261" t="s">
        <v>312</v>
      </c>
      <c r="D9" s="261"/>
      <c r="E9" s="261"/>
      <c r="F9" s="261" t="s">
        <v>313</v>
      </c>
      <c r="G9" s="261" t="s">
        <v>314</v>
      </c>
      <c r="H9" s="261" t="s">
        <v>315</v>
      </c>
      <c r="I9" s="261" t="s">
        <v>316</v>
      </c>
      <c r="J9" s="261" t="s">
        <v>317</v>
      </c>
    </row>
    <row r="10" spans="1:10" ht="38.450000000000003" customHeight="1">
      <c r="A10" s="261"/>
      <c r="B10" s="261"/>
      <c r="C10" s="25" t="s">
        <v>184</v>
      </c>
      <c r="D10" s="25" t="s">
        <v>318</v>
      </c>
      <c r="E10" s="25" t="s">
        <v>319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5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5546875" defaultRowHeight="15"/>
  <cols>
    <col min="1" max="1" width="5.42578125" style="1" customWidth="1"/>
    <col min="2" max="2" width="33.140625" style="1" bestFit="1" customWidth="1"/>
    <col min="3" max="6" width="12.42578125" style="1" bestFit="1" customWidth="1"/>
    <col min="7" max="9" width="11.42578125" style="1" bestFit="1" customWidth="1"/>
    <col min="10" max="10" width="12" style="1" bestFit="1" customWidth="1"/>
    <col min="11" max="11" width="15.140625" style="1" bestFit="1" customWidth="1"/>
    <col min="12" max="12" width="8.85546875" style="1" customWidth="1"/>
    <col min="13" max="16384" width="8.85546875" style="1"/>
  </cols>
  <sheetData>
    <row r="1" spans="1:11">
      <c r="A1" s="152" t="s">
        <v>82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60" t="s">
        <v>109</v>
      </c>
      <c r="B3" s="260" t="s">
        <v>322</v>
      </c>
      <c r="C3" s="248" t="s">
        <v>323</v>
      </c>
      <c r="D3" s="249"/>
      <c r="E3" s="249"/>
      <c r="F3" s="250"/>
      <c r="G3" s="248" t="s">
        <v>324</v>
      </c>
      <c r="H3" s="249"/>
      <c r="I3" s="249"/>
      <c r="J3" s="250"/>
    </row>
    <row r="4" spans="1:11">
      <c r="A4" s="260"/>
      <c r="B4" s="260"/>
      <c r="C4" s="11" t="s">
        <v>162</v>
      </c>
      <c r="D4" s="11" t="s">
        <v>163</v>
      </c>
      <c r="E4" s="11" t="s">
        <v>164</v>
      </c>
      <c r="F4" s="118" t="s">
        <v>165</v>
      </c>
      <c r="G4" s="11" t="s">
        <v>162</v>
      </c>
      <c r="H4" s="11" t="s">
        <v>163</v>
      </c>
      <c r="I4" s="11" t="s">
        <v>164</v>
      </c>
      <c r="J4" s="118" t="s">
        <v>165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325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326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327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328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5" customHeight="1">
      <c r="A10" s="14"/>
      <c r="B10" s="26" t="s">
        <v>329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330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68" t="s">
        <v>228</v>
      </c>
      <c r="B12" s="268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331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332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68" t="s">
        <v>228</v>
      </c>
      <c r="B15" s="268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333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334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335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68" t="s">
        <v>228</v>
      </c>
      <c r="B19" s="268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5546875" defaultRowHeight="15"/>
  <cols>
    <col min="1" max="1" width="5.42578125" style="1" customWidth="1"/>
    <col min="2" max="2" width="20" style="1" customWidth="1"/>
    <col min="3" max="3" width="9.42578125" style="1" customWidth="1"/>
    <col min="4" max="4" width="6.85546875" style="1" bestFit="1" customWidth="1"/>
    <col min="5" max="5" width="5.85546875" style="1" bestFit="1" customWidth="1"/>
    <col min="6" max="6" width="6.42578125" style="1" bestFit="1" customWidth="1"/>
    <col min="7" max="7" width="49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7">
      <c r="A1" t="s">
        <v>83</v>
      </c>
    </row>
    <row r="2" spans="1:7">
      <c r="A2" s="20"/>
    </row>
    <row r="3" spans="1:7" ht="33.75" customHeight="1">
      <c r="A3" s="262" t="s">
        <v>109</v>
      </c>
      <c r="B3" s="262" t="s">
        <v>336</v>
      </c>
      <c r="C3" s="273" t="s">
        <v>337</v>
      </c>
      <c r="D3" s="274"/>
      <c r="E3" s="274"/>
      <c r="F3" s="275"/>
      <c r="G3" s="262" t="s">
        <v>243</v>
      </c>
    </row>
    <row r="4" spans="1:7" ht="21.95" customHeight="1">
      <c r="A4" s="263"/>
      <c r="B4" s="263"/>
      <c r="C4" s="38" t="s">
        <v>244</v>
      </c>
      <c r="D4" s="25" t="s">
        <v>18</v>
      </c>
      <c r="E4" s="25" t="s">
        <v>245</v>
      </c>
      <c r="F4" s="25" t="s">
        <v>246</v>
      </c>
      <c r="G4" s="263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3.75">
      <c r="A6" s="14">
        <v>1</v>
      </c>
      <c r="B6" s="26" t="s">
        <v>338</v>
      </c>
      <c r="C6" s="59"/>
      <c r="D6" s="59"/>
      <c r="E6" s="59"/>
      <c r="F6" s="59"/>
      <c r="G6" s="18"/>
    </row>
    <row r="7" spans="1:7" ht="102">
      <c r="A7" s="14">
        <v>2</v>
      </c>
      <c r="B7" s="26" t="s">
        <v>339</v>
      </c>
      <c r="C7" s="59"/>
      <c r="D7" s="59"/>
      <c r="E7" s="59"/>
      <c r="F7" s="59"/>
      <c r="G7" s="18"/>
    </row>
    <row r="8" spans="1:7" ht="129.94999999999999" customHeight="1">
      <c r="A8" s="14">
        <v>3</v>
      </c>
      <c r="B8" s="26" t="s">
        <v>340</v>
      </c>
      <c r="C8" s="59"/>
      <c r="D8" s="59"/>
      <c r="E8" s="59"/>
      <c r="F8" s="59"/>
      <c r="G8" s="18"/>
    </row>
    <row r="9" spans="1:7" ht="89.25">
      <c r="A9" s="14">
        <v>4</v>
      </c>
      <c r="B9" s="26" t="s">
        <v>341</v>
      </c>
      <c r="C9" s="59"/>
      <c r="D9" s="59"/>
      <c r="E9" s="59"/>
      <c r="F9" s="59"/>
      <c r="G9" s="18"/>
    </row>
    <row r="10" spans="1:7" ht="63.75">
      <c r="A10" s="14">
        <v>5</v>
      </c>
      <c r="B10" s="26" t="s">
        <v>342</v>
      </c>
      <c r="C10" s="59"/>
      <c r="D10" s="59"/>
      <c r="E10" s="59"/>
      <c r="F10" s="59"/>
      <c r="G10" s="18"/>
    </row>
    <row r="11" spans="1:7">
      <c r="A11" s="276" t="s">
        <v>228</v>
      </c>
      <c r="B11" s="277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37" activePane="bottomRight" state="frozen"/>
      <selection pane="topRight" activeCell="L1" sqref="L1"/>
      <selection pane="bottomLeft" activeCell="L1" sqref="L1"/>
      <selection pane="bottomRight" activeCell="J65" sqref="J65"/>
    </sheetView>
  </sheetViews>
  <sheetFormatPr defaultColWidth="8.85546875" defaultRowHeight="15"/>
  <cols>
    <col min="1" max="1" width="4" style="54" customWidth="1"/>
    <col min="2" max="2" width="28.28515625" bestFit="1" customWidth="1"/>
    <col min="3" max="3" width="23.85546875" customWidth="1"/>
    <col min="4" max="4" width="57.7109375" customWidth="1"/>
    <col min="5" max="5" width="7.140625" bestFit="1" customWidth="1"/>
    <col min="6" max="6" width="7.7109375" bestFit="1" customWidth="1"/>
    <col min="7" max="7" width="7.28515625" bestFit="1" customWidth="1"/>
    <col min="8" max="8" width="7.42578125" customWidth="1"/>
    <col min="9" max="9" width="14.42578125" bestFit="1" customWidth="1"/>
  </cols>
  <sheetData>
    <row r="1" spans="1:9">
      <c r="A1" s="53" t="s">
        <v>343</v>
      </c>
    </row>
    <row r="2" spans="1:9" hidden="1">
      <c r="A2" s="53"/>
      <c r="I2" s="8"/>
    </row>
    <row r="3" spans="1:9" hidden="1">
      <c r="A3" s="53"/>
      <c r="B3" t="s">
        <v>101</v>
      </c>
      <c r="I3" s="8"/>
    </row>
    <row r="4" spans="1:9" hidden="1">
      <c r="A4" s="53"/>
      <c r="I4" s="8"/>
    </row>
    <row r="5" spans="1:9" hidden="1">
      <c r="A5" s="53"/>
      <c r="B5" t="s">
        <v>103</v>
      </c>
      <c r="I5" s="8"/>
    </row>
    <row r="6" spans="1:9">
      <c r="A6" s="53"/>
    </row>
    <row r="7" spans="1:9" ht="20.45" customHeight="1">
      <c r="A7" s="246" t="s">
        <v>109</v>
      </c>
      <c r="B7" s="246" t="s">
        <v>110</v>
      </c>
      <c r="C7" s="246" t="s">
        <v>115</v>
      </c>
      <c r="D7" s="246" t="s">
        <v>344</v>
      </c>
      <c r="E7" s="248" t="s">
        <v>180</v>
      </c>
      <c r="F7" s="249"/>
      <c r="G7" s="250"/>
      <c r="H7" s="246" t="s">
        <v>282</v>
      </c>
    </row>
    <row r="8" spans="1:9" ht="27.75" customHeight="1">
      <c r="A8" s="247"/>
      <c r="B8" s="247"/>
      <c r="C8" s="247"/>
      <c r="D8" s="247"/>
      <c r="E8" s="11" t="s">
        <v>345</v>
      </c>
      <c r="F8" s="11" t="s">
        <v>318</v>
      </c>
      <c r="G8" s="11" t="s">
        <v>184</v>
      </c>
      <c r="H8" s="247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228</v>
      </c>
      <c r="E60" s="34"/>
      <c r="F60" s="34"/>
      <c r="G60" s="34"/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G48:G51 F52:F55 E44:E47 E56:E60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813"/>
  <sheetViews>
    <sheetView tabSelected="1" topLeftCell="A18" workbookViewId="0">
      <selection activeCell="D29" sqref="D29"/>
    </sheetView>
  </sheetViews>
  <sheetFormatPr defaultColWidth="12.7109375" defaultRowHeight="15"/>
  <cols>
    <col min="1" max="1" width="9.140625" customWidth="1"/>
    <col min="2" max="2" width="17.7109375" customWidth="1"/>
    <col min="3" max="3" width="59.140625" customWidth="1"/>
    <col min="4" max="4" width="11.28515625" customWidth="1"/>
    <col min="5" max="5" width="36.5703125" customWidth="1"/>
  </cols>
  <sheetData>
    <row r="1" spans="1:6" ht="15.75" customHeight="1">
      <c r="A1" s="219" t="s">
        <v>346</v>
      </c>
      <c r="B1" s="220"/>
      <c r="C1" s="221"/>
      <c r="D1" s="222"/>
      <c r="E1" s="223"/>
      <c r="F1" s="220"/>
    </row>
    <row r="2" spans="1:6" ht="15.75" customHeight="1">
      <c r="A2" s="224" t="s">
        <v>347</v>
      </c>
      <c r="C2" s="225"/>
      <c r="D2" s="222"/>
    </row>
    <row r="3" spans="1:6" ht="15.75" customHeight="1">
      <c r="A3" s="224" t="s">
        <v>348</v>
      </c>
      <c r="B3" s="226" t="s">
        <v>349</v>
      </c>
      <c r="C3" s="226" t="s">
        <v>350</v>
      </c>
      <c r="D3" s="227" t="s">
        <v>351</v>
      </c>
      <c r="E3" s="233"/>
    </row>
    <row r="4" spans="1:6" ht="15.75" customHeight="1">
      <c r="A4" s="228" t="s">
        <v>352</v>
      </c>
      <c r="B4" s="228" t="s">
        <v>353</v>
      </c>
      <c r="C4" s="228" t="s">
        <v>354</v>
      </c>
      <c r="D4" s="222">
        <f>COUNTIFS('Tabel 1'!N14:N25,"V")</f>
        <v>0</v>
      </c>
      <c r="E4" s="233"/>
    </row>
    <row r="5" spans="1:6" ht="15.75" customHeight="1">
      <c r="A5" s="228" t="s">
        <v>352</v>
      </c>
      <c r="B5" s="228" t="s">
        <v>355</v>
      </c>
      <c r="C5" s="228" t="s">
        <v>356</v>
      </c>
      <c r="D5" s="222">
        <f>COUNTA('Tabel 1'!F14:F25)</f>
        <v>0</v>
      </c>
      <c r="E5" s="233"/>
    </row>
    <row r="6" spans="1:6" ht="15.75" customHeight="1">
      <c r="A6" s="228" t="s">
        <v>352</v>
      </c>
      <c r="B6" s="228" t="s">
        <v>357</v>
      </c>
      <c r="C6" s="228" t="s">
        <v>358</v>
      </c>
      <c r="D6" s="222">
        <f>COUNTIFS('Tabel 1'!G14:G25,"V")</f>
        <v>0</v>
      </c>
      <c r="E6" s="233"/>
    </row>
    <row r="7" spans="1:6" ht="15.75" customHeight="1">
      <c r="A7" s="228" t="s">
        <v>352</v>
      </c>
      <c r="B7" s="228" t="s">
        <v>359</v>
      </c>
      <c r="C7" s="228" t="s">
        <v>360</v>
      </c>
      <c r="D7" s="222">
        <f>COUNTA('Tabel 1'!D14:D25)</f>
        <v>0</v>
      </c>
      <c r="E7" s="233"/>
    </row>
    <row r="8" spans="1:6" ht="15.75" customHeight="1">
      <c r="A8" s="228" t="s">
        <v>352</v>
      </c>
      <c r="B8" s="228" t="s">
        <v>361</v>
      </c>
      <c r="C8" s="228" t="s">
        <v>362</v>
      </c>
      <c r="D8" s="222">
        <f>COUNTIFS('Tabel 1'!I14:I25,"V")</f>
        <v>0</v>
      </c>
      <c r="E8" s="233"/>
    </row>
    <row r="9" spans="1:6" ht="15.75" customHeight="1">
      <c r="A9" s="228" t="s">
        <v>352</v>
      </c>
      <c r="B9" s="228" t="s">
        <v>363</v>
      </c>
      <c r="C9" s="228" t="s">
        <v>364</v>
      </c>
      <c r="D9" s="222">
        <f>COUNTA('Tabel 1'!L14:L25)</f>
        <v>0</v>
      </c>
      <c r="E9" s="233"/>
    </row>
    <row r="10" spans="1:6" ht="15.75" customHeight="1">
      <c r="A10" s="228" t="s">
        <v>352</v>
      </c>
      <c r="B10" s="228" t="s">
        <v>365</v>
      </c>
      <c r="C10" s="228" t="s">
        <v>366</v>
      </c>
      <c r="D10" s="222">
        <f>COUNTIFS('Tabel 1'!J14:J25,"Guru Besar")</f>
        <v>0</v>
      </c>
      <c r="E10" s="233"/>
    </row>
    <row r="11" spans="1:6" ht="15.75" customHeight="1">
      <c r="A11" s="228" t="s">
        <v>352</v>
      </c>
      <c r="B11" s="228" t="s">
        <v>367</v>
      </c>
      <c r="C11" s="228" t="s">
        <v>368</v>
      </c>
      <c r="D11" s="222">
        <f>COUNTIFS('Tabel 1'!J14:J25,"LK")</f>
        <v>0</v>
      </c>
      <c r="E11" s="233"/>
    </row>
    <row r="12" spans="1:6" ht="15.75" customHeight="1">
      <c r="A12" s="228" t="s">
        <v>352</v>
      </c>
      <c r="B12" s="228" t="s">
        <v>369</v>
      </c>
      <c r="C12" s="228" t="s">
        <v>370</v>
      </c>
      <c r="D12" s="222">
        <f>COUNTIFS('Tabel 1'!J14:J25,"L")</f>
        <v>0</v>
      </c>
      <c r="E12" s="233"/>
    </row>
    <row r="13" spans="1:6" ht="15.75" customHeight="1">
      <c r="A13" s="228" t="s">
        <v>371</v>
      </c>
      <c r="B13" s="228" t="s">
        <v>372</v>
      </c>
      <c r="C13" s="228" t="s">
        <v>373</v>
      </c>
      <c r="D13" s="222">
        <f>COUNTA('Tabel 2'!H6:H11)</f>
        <v>0</v>
      </c>
      <c r="E13" s="233"/>
    </row>
    <row r="14" spans="1:6" ht="15.75" customHeight="1">
      <c r="A14" s="228" t="s">
        <v>374</v>
      </c>
      <c r="B14" s="228" t="s">
        <v>375</v>
      </c>
      <c r="C14" s="228" t="s">
        <v>376</v>
      </c>
      <c r="D14" s="222">
        <f>COUNTA('Tabel 4'!E10:E60)</f>
        <v>0</v>
      </c>
      <c r="E14" s="233"/>
    </row>
    <row r="15" spans="1:6" ht="15.75" customHeight="1">
      <c r="A15" s="228" t="s">
        <v>377</v>
      </c>
      <c r="B15" s="228" t="s">
        <v>378</v>
      </c>
      <c r="C15" s="228" t="s">
        <v>379</v>
      </c>
      <c r="D15" s="222">
        <f>COUNTA('Tabel 3'!B13:B18)</f>
        <v>0</v>
      </c>
      <c r="E15" s="233"/>
    </row>
    <row r="16" spans="1:6" ht="15.75" customHeight="1">
      <c r="A16" s="228" t="s">
        <v>352</v>
      </c>
      <c r="B16" s="228" t="s">
        <v>380</v>
      </c>
      <c r="C16" s="228" t="s">
        <v>381</v>
      </c>
      <c r="D16" s="222">
        <f>COUNTA('Tabel 1'!M14:M25)</f>
        <v>0</v>
      </c>
      <c r="E16" s="233"/>
    </row>
    <row r="17" spans="1:6" ht="15.75" customHeight="1">
      <c r="A17" s="228" t="s">
        <v>374</v>
      </c>
      <c r="B17" s="228" t="s">
        <v>382</v>
      </c>
      <c r="C17" s="228" t="s">
        <v>383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374</v>
      </c>
      <c r="B18" s="228" t="s">
        <v>384</v>
      </c>
      <c r="C18" s="228" t="s">
        <v>385</v>
      </c>
      <c r="D18" s="222">
        <f>SUM('Tabel 4'!I10:I59)</f>
        <v>0</v>
      </c>
      <c r="E18" s="233"/>
    </row>
    <row r="19" spans="1:6" ht="15.75" customHeight="1">
      <c r="A19" s="228" t="s">
        <v>386</v>
      </c>
      <c r="B19" s="228" t="s">
        <v>387</v>
      </c>
      <c r="C19" s="228" t="s">
        <v>388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386</v>
      </c>
      <c r="B20" s="228" t="s">
        <v>389</v>
      </c>
      <c r="C20" s="228" t="s">
        <v>390</v>
      </c>
      <c r="D20" s="222">
        <f>SUM('Tabel 5'!F7:F18)</f>
        <v>0</v>
      </c>
      <c r="E20" s="233"/>
    </row>
    <row r="21" spans="1:6" ht="15.75" customHeight="1">
      <c r="A21" s="228" t="s">
        <v>386</v>
      </c>
      <c r="B21" s="228" t="s">
        <v>391</v>
      </c>
      <c r="C21" s="228" t="s">
        <v>392</v>
      </c>
      <c r="D21" s="222">
        <f>SUM('Tabel 5'!J7:J18)</f>
        <v>0</v>
      </c>
      <c r="E21" s="233"/>
    </row>
    <row r="22" spans="1:6" ht="15.75" customHeight="1">
      <c r="A22" s="228" t="s">
        <v>393</v>
      </c>
      <c r="B22" s="228" t="s">
        <v>394</v>
      </c>
      <c r="C22" s="228" t="s">
        <v>395</v>
      </c>
      <c r="D22" s="231">
        <f>SUM('Tabel 6'!K11:K22)</f>
        <v>0</v>
      </c>
      <c r="E22" s="233"/>
    </row>
    <row r="23" spans="1:6" ht="15.75" customHeight="1">
      <c r="A23" s="228" t="s">
        <v>393</v>
      </c>
      <c r="B23" s="228" t="s">
        <v>396</v>
      </c>
      <c r="C23" s="228" t="s">
        <v>397</v>
      </c>
      <c r="D23" s="222">
        <f>SUMIF('Tabel 6'!C11:C22,"V",'Tabel 6'!K11:K22)</f>
        <v>0</v>
      </c>
      <c r="E23" s="233"/>
    </row>
    <row r="24" spans="1:6" ht="15.75" customHeight="1">
      <c r="A24" s="228" t="s">
        <v>398</v>
      </c>
      <c r="B24" s="228" t="s">
        <v>399</v>
      </c>
      <c r="C24" s="228" t="s">
        <v>400</v>
      </c>
      <c r="D24" s="222">
        <f>COUNTIFS('Tabel 7a'!F10:F24,"V")</f>
        <v>0</v>
      </c>
      <c r="E24" s="233"/>
    </row>
    <row r="25" spans="1:6" ht="15.75" customHeight="1">
      <c r="A25" s="228" t="s">
        <v>398</v>
      </c>
      <c r="B25" s="228" t="s">
        <v>401</v>
      </c>
      <c r="C25" s="228" t="s">
        <v>402</v>
      </c>
      <c r="D25" s="222">
        <f>COUNTIFS('Tabel 7a'!E10:E24,"V")</f>
        <v>0</v>
      </c>
      <c r="E25" s="233"/>
    </row>
    <row r="26" spans="1:6" ht="15.75" customHeight="1">
      <c r="A26" s="228" t="s">
        <v>398</v>
      </c>
      <c r="B26" s="228" t="s">
        <v>403</v>
      </c>
      <c r="C26" s="228" t="s">
        <v>404</v>
      </c>
      <c r="D26" s="222">
        <f>COUNTIFS('Tabel 7a'!D10:D24,"V")</f>
        <v>0</v>
      </c>
      <c r="E26" s="233"/>
    </row>
    <row r="27" spans="1:6" ht="15.75" customHeight="1">
      <c r="A27" s="228" t="s">
        <v>405</v>
      </c>
      <c r="B27" s="228" t="s">
        <v>406</v>
      </c>
      <c r="C27" s="228" t="s">
        <v>407</v>
      </c>
      <c r="D27" s="222">
        <f>COUNTIFS('Tabel 7b'!F11:F41,"V")</f>
        <v>0</v>
      </c>
      <c r="E27" s="233"/>
    </row>
    <row r="28" spans="1:6" ht="15.75" customHeight="1">
      <c r="A28" s="228" t="s">
        <v>405</v>
      </c>
      <c r="B28" s="228" t="s">
        <v>408</v>
      </c>
      <c r="C28" s="228" t="s">
        <v>409</v>
      </c>
      <c r="D28" s="222">
        <f>COUNTIFS('Tabel 7b'!E11:F41,"V")</f>
        <v>0</v>
      </c>
      <c r="E28" s="233"/>
    </row>
    <row r="29" spans="1:6" ht="15.75" customHeight="1">
      <c r="A29" s="228" t="s">
        <v>405</v>
      </c>
      <c r="B29" s="228" t="s">
        <v>410</v>
      </c>
      <c r="C29" s="228" t="s">
        <v>411</v>
      </c>
      <c r="D29" s="222">
        <f>COUNTIFS('Tabel 7b'!D11:F41,"V")</f>
        <v>0</v>
      </c>
      <c r="E29" s="233"/>
    </row>
    <row r="30" spans="1:6" ht="15.75" customHeight="1">
      <c r="A30" s="228" t="s">
        <v>412</v>
      </c>
      <c r="B30" s="228" t="s">
        <v>413</v>
      </c>
      <c r="C30" s="228" t="s">
        <v>414</v>
      </c>
      <c r="D30" s="222">
        <f>'Tabel 8'!C6</f>
        <v>0</v>
      </c>
      <c r="E30" s="233"/>
    </row>
    <row r="31" spans="1:6" ht="15.75" customHeight="1">
      <c r="A31" s="228" t="s">
        <v>412</v>
      </c>
      <c r="B31" s="228" t="s">
        <v>415</v>
      </c>
      <c r="C31" s="228" t="s">
        <v>416</v>
      </c>
      <c r="D31" s="222">
        <f>'Tabel 8'!C7</f>
        <v>0</v>
      </c>
      <c r="E31" s="233"/>
    </row>
    <row r="32" spans="1:6" ht="15.75" customHeight="1">
      <c r="A32" s="228" t="s">
        <v>412</v>
      </c>
      <c r="B32" s="228" t="s">
        <v>417</v>
      </c>
      <c r="C32" s="228" t="s">
        <v>418</v>
      </c>
      <c r="D32" s="222">
        <f>'Tabel 8'!C8</f>
        <v>0</v>
      </c>
      <c r="E32" s="233"/>
    </row>
    <row r="33" spans="1:5" ht="15.75" customHeight="1">
      <c r="A33" s="228" t="s">
        <v>412</v>
      </c>
      <c r="B33" s="228" t="s">
        <v>419</v>
      </c>
      <c r="C33" s="228" t="s">
        <v>420</v>
      </c>
      <c r="D33" s="231">
        <f>'Tabel 8'!E6</f>
        <v>0</v>
      </c>
      <c r="E33" s="233"/>
    </row>
    <row r="34" spans="1:5" ht="15.75" customHeight="1">
      <c r="A34" s="228" t="s">
        <v>412</v>
      </c>
      <c r="B34" s="228" t="s">
        <v>421</v>
      </c>
      <c r="C34" s="228" t="s">
        <v>422</v>
      </c>
      <c r="D34" s="231">
        <f>'Tabel 8'!E7</f>
        <v>0</v>
      </c>
      <c r="E34" s="233"/>
    </row>
    <row r="35" spans="1:5" ht="15.75" customHeight="1">
      <c r="A35" s="228" t="s">
        <v>412</v>
      </c>
      <c r="B35" s="228" t="s">
        <v>423</v>
      </c>
      <c r="C35" s="228" t="s">
        <v>424</v>
      </c>
      <c r="D35" s="231">
        <f>'Tabel 8'!E8</f>
        <v>0</v>
      </c>
      <c r="E35" s="233"/>
    </row>
    <row r="36" spans="1:5" ht="15.75" customHeight="1">
      <c r="A36" s="228" t="s">
        <v>425</v>
      </c>
      <c r="B36" s="228" t="s">
        <v>426</v>
      </c>
      <c r="C36" s="228" t="s">
        <v>427</v>
      </c>
      <c r="D36" s="229"/>
      <c r="E36" s="233"/>
    </row>
    <row r="37" spans="1:5" ht="15.75" customHeight="1">
      <c r="A37" s="228" t="s">
        <v>425</v>
      </c>
      <c r="B37" s="228" t="s">
        <v>428</v>
      </c>
      <c r="C37" s="228" t="s">
        <v>429</v>
      </c>
      <c r="D37" s="229"/>
      <c r="E37" s="233"/>
    </row>
    <row r="38" spans="1:5" ht="15.75" customHeight="1">
      <c r="A38" s="228" t="s">
        <v>425</v>
      </c>
      <c r="B38" s="228" t="s">
        <v>430</v>
      </c>
      <c r="C38" s="228" t="s">
        <v>431</v>
      </c>
      <c r="D38" s="229"/>
      <c r="E38" s="233"/>
    </row>
    <row r="39" spans="1:5" ht="15.75" customHeight="1">
      <c r="A39" s="228" t="s">
        <v>425</v>
      </c>
      <c r="B39" s="228" t="s">
        <v>432</v>
      </c>
      <c r="C39" s="228" t="s">
        <v>433</v>
      </c>
      <c r="D39" s="229"/>
      <c r="E39" s="233"/>
    </row>
    <row r="40" spans="1:5" ht="15.75" customHeight="1">
      <c r="A40" s="228" t="s">
        <v>425</v>
      </c>
      <c r="B40" s="228" t="s">
        <v>434</v>
      </c>
      <c r="C40" s="228" t="s">
        <v>435</v>
      </c>
      <c r="D40" s="229"/>
      <c r="E40" s="233"/>
    </row>
    <row r="41" spans="1:5" ht="15.75" customHeight="1">
      <c r="A41" s="228" t="s">
        <v>425</v>
      </c>
      <c r="B41" s="228" t="s">
        <v>436</v>
      </c>
      <c r="C41" s="228" t="s">
        <v>437</v>
      </c>
      <c r="D41" s="229"/>
      <c r="E41" s="233"/>
    </row>
    <row r="42" spans="1:5" ht="15.75" customHeight="1">
      <c r="A42" s="228" t="s">
        <v>425</v>
      </c>
      <c r="B42" s="228" t="s">
        <v>438</v>
      </c>
      <c r="C42" s="228" t="s">
        <v>439</v>
      </c>
      <c r="D42" s="229"/>
      <c r="E42" s="233"/>
    </row>
    <row r="43" spans="1:5" ht="15.75" customHeight="1">
      <c r="A43" s="228" t="s">
        <v>425</v>
      </c>
      <c r="B43" s="228" t="s">
        <v>440</v>
      </c>
      <c r="C43" s="228" t="s">
        <v>441</v>
      </c>
      <c r="D43" s="229"/>
      <c r="E43" s="233"/>
    </row>
    <row r="44" spans="1:5" ht="15.75" customHeight="1">
      <c r="A44" s="228" t="s">
        <v>425</v>
      </c>
      <c r="B44" s="228" t="s">
        <v>442</v>
      </c>
      <c r="C44" s="228" t="s">
        <v>443</v>
      </c>
      <c r="D44" s="229"/>
      <c r="E44" s="233"/>
    </row>
    <row r="45" spans="1:5" ht="15.75" customHeight="1">
      <c r="A45" s="228" t="s">
        <v>425</v>
      </c>
      <c r="B45" s="228" t="s">
        <v>444</v>
      </c>
      <c r="C45" s="228" t="s">
        <v>445</v>
      </c>
      <c r="D45" s="229"/>
      <c r="E45" s="233"/>
    </row>
    <row r="46" spans="1:5" ht="15.75" customHeight="1">
      <c r="A46" s="228" t="s">
        <v>425</v>
      </c>
      <c r="B46" s="228" t="s">
        <v>446</v>
      </c>
      <c r="C46" s="228" t="s">
        <v>447</v>
      </c>
      <c r="D46" s="229"/>
      <c r="E46" s="233"/>
    </row>
    <row r="47" spans="1:5" ht="15.75" customHeight="1">
      <c r="A47" s="228" t="s">
        <v>425</v>
      </c>
      <c r="B47" s="228" t="s">
        <v>448</v>
      </c>
      <c r="C47" s="228" t="s">
        <v>449</v>
      </c>
      <c r="D47" s="229"/>
      <c r="E47" s="233"/>
    </row>
    <row r="48" spans="1:5" ht="15.75" customHeight="1">
      <c r="A48" s="228" t="s">
        <v>425</v>
      </c>
      <c r="B48" s="228" t="s">
        <v>450</v>
      </c>
      <c r="C48" s="228" t="s">
        <v>451</v>
      </c>
      <c r="D48" s="229"/>
      <c r="E48" s="233"/>
    </row>
    <row r="49" spans="1:5" ht="15.75" customHeight="1">
      <c r="A49" s="228" t="s">
        <v>425</v>
      </c>
      <c r="B49" s="228" t="s">
        <v>452</v>
      </c>
      <c r="C49" s="228" t="s">
        <v>453</v>
      </c>
      <c r="D49" s="229"/>
      <c r="E49" s="233"/>
    </row>
    <row r="50" spans="1:5" ht="15.75" customHeight="1">
      <c r="A50" s="228" t="s">
        <v>425</v>
      </c>
      <c r="B50" s="228" t="s">
        <v>454</v>
      </c>
      <c r="C50" s="228" t="s">
        <v>455</v>
      </c>
      <c r="D50" s="229"/>
      <c r="E50" s="233"/>
    </row>
    <row r="51" spans="1:5" ht="15.75" customHeight="1">
      <c r="A51" s="228" t="s">
        <v>425</v>
      </c>
      <c r="B51" s="228" t="s">
        <v>456</v>
      </c>
      <c r="C51" s="228" t="s">
        <v>457</v>
      </c>
      <c r="D51" s="229"/>
      <c r="E51" s="233"/>
    </row>
    <row r="52" spans="1:5" ht="15.75" customHeight="1">
      <c r="A52" s="228" t="s">
        <v>458</v>
      </c>
      <c r="B52" s="228" t="s">
        <v>459</v>
      </c>
      <c r="C52" s="228" t="s">
        <v>460</v>
      </c>
      <c r="D52" s="229"/>
      <c r="E52" s="233"/>
    </row>
    <row r="53" spans="1:5" ht="15.75" customHeight="1">
      <c r="A53" s="228" t="s">
        <v>458</v>
      </c>
      <c r="B53" s="228" t="s">
        <v>461</v>
      </c>
      <c r="C53" s="228" t="s">
        <v>462</v>
      </c>
      <c r="D53" s="229"/>
      <c r="E53" s="233"/>
    </row>
    <row r="54" spans="1:5" ht="15.75" customHeight="1">
      <c r="A54" s="228" t="s">
        <v>458</v>
      </c>
      <c r="B54" s="228" t="s">
        <v>463</v>
      </c>
      <c r="C54" s="228" t="s">
        <v>464</v>
      </c>
      <c r="D54" s="229"/>
      <c r="E54" s="233"/>
    </row>
    <row r="55" spans="1:5" ht="15.75" customHeight="1">
      <c r="A55" s="228" t="s">
        <v>458</v>
      </c>
      <c r="B55" s="228" t="s">
        <v>465</v>
      </c>
      <c r="C55" s="228" t="s">
        <v>466</v>
      </c>
      <c r="D55" s="229"/>
      <c r="E55" s="233"/>
    </row>
    <row r="56" spans="1:5" ht="15.75" customHeight="1">
      <c r="A56" s="228" t="s">
        <v>458</v>
      </c>
      <c r="B56" s="228" t="s">
        <v>467</v>
      </c>
      <c r="C56" s="228" t="s">
        <v>468</v>
      </c>
      <c r="D56" s="229"/>
      <c r="E56" s="233"/>
    </row>
    <row r="57" spans="1:5" ht="15.75" customHeight="1">
      <c r="A57" s="228" t="s">
        <v>458</v>
      </c>
      <c r="B57" s="228" t="s">
        <v>469</v>
      </c>
      <c r="C57" s="228" t="s">
        <v>470</v>
      </c>
      <c r="D57" s="229"/>
      <c r="E57" s="233"/>
    </row>
    <row r="58" spans="1:5" ht="15.75" customHeight="1">
      <c r="A58" s="228" t="s">
        <v>458</v>
      </c>
      <c r="B58" s="228" t="s">
        <v>471</v>
      </c>
      <c r="C58" s="228" t="s">
        <v>472</v>
      </c>
      <c r="D58" s="229"/>
      <c r="E58" s="233"/>
    </row>
    <row r="59" spans="1:5" ht="15.75" customHeight="1">
      <c r="A59" s="228" t="s">
        <v>458</v>
      </c>
      <c r="B59" s="228" t="s">
        <v>473</v>
      </c>
      <c r="C59" s="228" t="s">
        <v>474</v>
      </c>
      <c r="D59" s="229"/>
      <c r="E59" s="233"/>
    </row>
    <row r="60" spans="1:5" ht="15.75" customHeight="1">
      <c r="A60" s="228" t="s">
        <v>458</v>
      </c>
      <c r="B60" s="228" t="s">
        <v>475</v>
      </c>
      <c r="C60" s="228" t="s">
        <v>476</v>
      </c>
      <c r="D60" s="229"/>
      <c r="E60" s="233"/>
    </row>
    <row r="61" spans="1:5" ht="15.75" customHeight="1">
      <c r="A61" s="228" t="s">
        <v>458</v>
      </c>
      <c r="B61" s="228" t="s">
        <v>477</v>
      </c>
      <c r="C61" s="228" t="s">
        <v>478</v>
      </c>
      <c r="D61" s="229"/>
      <c r="E61" s="233"/>
    </row>
    <row r="62" spans="1:5" ht="15.75" customHeight="1">
      <c r="A62" s="228" t="s">
        <v>458</v>
      </c>
      <c r="B62" s="228" t="s">
        <v>479</v>
      </c>
      <c r="C62" s="228" t="s">
        <v>480</v>
      </c>
      <c r="D62" s="229"/>
      <c r="E62" s="233"/>
    </row>
    <row r="63" spans="1:5" ht="15.75" customHeight="1">
      <c r="A63" s="228" t="s">
        <v>458</v>
      </c>
      <c r="B63" s="228" t="s">
        <v>481</v>
      </c>
      <c r="C63" s="228" t="s">
        <v>482</v>
      </c>
      <c r="D63" s="229"/>
      <c r="E63" s="233"/>
    </row>
    <row r="64" spans="1:5" ht="15.75" customHeight="1">
      <c r="A64" s="228" t="s">
        <v>458</v>
      </c>
      <c r="B64" s="228" t="s">
        <v>483</v>
      </c>
      <c r="C64" s="228" t="s">
        <v>484</v>
      </c>
      <c r="D64" s="229"/>
      <c r="E64" s="233"/>
    </row>
    <row r="65" spans="1:5" ht="15.75" customHeight="1">
      <c r="A65" s="228" t="s">
        <v>458</v>
      </c>
      <c r="B65" s="228" t="s">
        <v>485</v>
      </c>
      <c r="C65" s="228" t="s">
        <v>486</v>
      </c>
      <c r="D65" s="229"/>
      <c r="E65" s="233"/>
    </row>
    <row r="66" spans="1:5" ht="15.75" customHeight="1">
      <c r="A66" s="228" t="s">
        <v>458</v>
      </c>
      <c r="B66" s="228" t="s">
        <v>487</v>
      </c>
      <c r="C66" s="228" t="s">
        <v>488</v>
      </c>
      <c r="D66" s="229"/>
      <c r="E66" s="233"/>
    </row>
    <row r="67" spans="1:5" ht="15.75" customHeight="1">
      <c r="A67" s="228" t="s">
        <v>489</v>
      </c>
      <c r="B67" s="228" t="s">
        <v>490</v>
      </c>
      <c r="C67" s="228" t="s">
        <v>491</v>
      </c>
      <c r="D67" s="229"/>
      <c r="E67" s="233"/>
    </row>
    <row r="68" spans="1:5" ht="15.75" customHeight="1">
      <c r="A68" s="228" t="s">
        <v>489</v>
      </c>
      <c r="B68" s="228" t="s">
        <v>492</v>
      </c>
      <c r="C68" s="228" t="s">
        <v>493</v>
      </c>
      <c r="D68" s="229"/>
      <c r="E68" s="233"/>
    </row>
    <row r="69" spans="1:5" ht="15.75" customHeight="1">
      <c r="A69" s="228" t="s">
        <v>489</v>
      </c>
      <c r="B69" s="228" t="s">
        <v>494</v>
      </c>
      <c r="C69" s="228" t="s">
        <v>495</v>
      </c>
      <c r="D69" s="229"/>
      <c r="E69" s="233"/>
    </row>
    <row r="70" spans="1:5" ht="15.75" customHeight="1">
      <c r="A70" s="228" t="s">
        <v>489</v>
      </c>
      <c r="B70" s="228" t="s">
        <v>496</v>
      </c>
      <c r="C70" s="228" t="s">
        <v>497</v>
      </c>
      <c r="D70" s="229"/>
      <c r="E70" s="233"/>
    </row>
    <row r="71" spans="1:5" ht="15.75" customHeight="1">
      <c r="A71" s="228" t="s">
        <v>489</v>
      </c>
      <c r="B71" s="228" t="s">
        <v>498</v>
      </c>
      <c r="C71" s="228" t="s">
        <v>499</v>
      </c>
      <c r="D71" s="229"/>
      <c r="E71" s="233"/>
    </row>
    <row r="72" spans="1:5" ht="15.75" customHeight="1">
      <c r="A72" s="228" t="s">
        <v>489</v>
      </c>
      <c r="B72" s="228" t="s">
        <v>500</v>
      </c>
      <c r="C72" s="228" t="s">
        <v>501</v>
      </c>
      <c r="D72" s="229"/>
      <c r="E72" s="233"/>
    </row>
    <row r="73" spans="1:5" ht="15.75" customHeight="1">
      <c r="A73" s="228" t="s">
        <v>489</v>
      </c>
      <c r="B73" s="228" t="s">
        <v>502</v>
      </c>
      <c r="C73" s="228" t="s">
        <v>503</v>
      </c>
      <c r="D73" s="229"/>
      <c r="E73" s="233"/>
    </row>
    <row r="74" spans="1:5" ht="15.75" customHeight="1">
      <c r="A74" s="228" t="s">
        <v>489</v>
      </c>
      <c r="B74" s="228" t="s">
        <v>504</v>
      </c>
      <c r="C74" s="228" t="s">
        <v>505</v>
      </c>
      <c r="D74" s="229"/>
      <c r="E74" s="233"/>
    </row>
    <row r="75" spans="1:5" ht="15.75" customHeight="1">
      <c r="A75" s="228" t="s">
        <v>489</v>
      </c>
      <c r="B75" s="228" t="s">
        <v>506</v>
      </c>
      <c r="C75" s="228" t="s">
        <v>507</v>
      </c>
      <c r="D75" s="229"/>
      <c r="E75" s="233"/>
    </row>
    <row r="76" spans="1:5" ht="15.75" customHeight="1">
      <c r="A76" s="228" t="s">
        <v>508</v>
      </c>
      <c r="B76" s="228" t="s">
        <v>509</v>
      </c>
      <c r="C76" s="228" t="s">
        <v>510</v>
      </c>
      <c r="D76" s="229"/>
      <c r="E76" s="233"/>
    </row>
    <row r="77" spans="1:5" ht="15.75" customHeight="1">
      <c r="A77" s="228" t="s">
        <v>508</v>
      </c>
      <c r="B77" s="228" t="s">
        <v>511</v>
      </c>
      <c r="C77" s="228" t="s">
        <v>512</v>
      </c>
      <c r="D77" s="229"/>
      <c r="E77" s="233"/>
    </row>
    <row r="78" spans="1:5" ht="15.75" customHeight="1">
      <c r="A78" s="228" t="s">
        <v>508</v>
      </c>
      <c r="B78" s="228" t="s">
        <v>513</v>
      </c>
      <c r="C78" s="228" t="s">
        <v>514</v>
      </c>
      <c r="D78" s="229"/>
      <c r="E78" s="233"/>
    </row>
    <row r="79" spans="1:5" ht="15.75" customHeight="1">
      <c r="A79" s="228" t="s">
        <v>508</v>
      </c>
      <c r="B79" s="228" t="s">
        <v>515</v>
      </c>
      <c r="C79" s="228" t="s">
        <v>516</v>
      </c>
      <c r="D79" s="229"/>
      <c r="E79" s="233"/>
    </row>
    <row r="80" spans="1:5" ht="15.75" customHeight="1">
      <c r="A80" s="228" t="s">
        <v>508</v>
      </c>
      <c r="B80" s="228" t="s">
        <v>517</v>
      </c>
      <c r="C80" s="228" t="s">
        <v>518</v>
      </c>
      <c r="D80" s="229"/>
      <c r="E80" s="233"/>
    </row>
    <row r="81" spans="1:13" ht="15.75" customHeight="1">
      <c r="A81" s="228" t="s">
        <v>508</v>
      </c>
      <c r="B81" s="228" t="s">
        <v>519</v>
      </c>
      <c r="C81" s="228" t="s">
        <v>520</v>
      </c>
      <c r="D81" s="229"/>
      <c r="E81" s="233"/>
    </row>
    <row r="82" spans="1:13" ht="15.75" customHeight="1">
      <c r="A82" s="228" t="s">
        <v>508</v>
      </c>
      <c r="B82" s="228" t="s">
        <v>521</v>
      </c>
      <c r="C82" s="228" t="s">
        <v>522</v>
      </c>
      <c r="D82" s="229"/>
      <c r="E82" s="233"/>
    </row>
    <row r="83" spans="1:13" ht="15.75" customHeight="1">
      <c r="A83" s="228" t="s">
        <v>508</v>
      </c>
      <c r="B83" s="228" t="s">
        <v>523</v>
      </c>
      <c r="C83" s="228" t="s">
        <v>524</v>
      </c>
      <c r="D83" s="229"/>
      <c r="E83" s="233"/>
    </row>
    <row r="84" spans="1:13" ht="15.75" customHeight="1">
      <c r="A84" s="228" t="s">
        <v>508</v>
      </c>
      <c r="B84" s="228" t="s">
        <v>525</v>
      </c>
      <c r="C84" s="228" t="s">
        <v>526</v>
      </c>
      <c r="D84" s="229"/>
      <c r="E84" s="233"/>
    </row>
    <row r="85" spans="1:13" ht="15.75" customHeight="1">
      <c r="A85" s="228" t="s">
        <v>508</v>
      </c>
      <c r="B85" s="228" t="s">
        <v>527</v>
      </c>
      <c r="C85" s="228" t="s">
        <v>528</v>
      </c>
      <c r="D85" s="229"/>
      <c r="E85" s="233"/>
    </row>
    <row r="86" spans="1:13" ht="15.75" customHeight="1">
      <c r="A86" s="228" t="s">
        <v>508</v>
      </c>
      <c r="B86" s="228" t="s">
        <v>529</v>
      </c>
      <c r="C86" s="228" t="s">
        <v>530</v>
      </c>
      <c r="D86" s="229"/>
      <c r="E86" s="233"/>
    </row>
    <row r="87" spans="1:13" ht="15.75" customHeight="1">
      <c r="A87" s="228" t="s">
        <v>508</v>
      </c>
      <c r="B87" s="228" t="s">
        <v>531</v>
      </c>
      <c r="C87" s="228" t="s">
        <v>532</v>
      </c>
      <c r="D87" s="229"/>
      <c r="E87" s="233"/>
    </row>
    <row r="88" spans="1:13" ht="15.75" customHeight="1">
      <c r="A88" s="228" t="s">
        <v>533</v>
      </c>
      <c r="B88" s="228" t="s">
        <v>534</v>
      </c>
      <c r="C88" s="228" t="s">
        <v>535</v>
      </c>
      <c r="D88" s="229">
        <f>'Ref 11a'!C7</f>
        <v>0</v>
      </c>
      <c r="E88" s="233"/>
    </row>
    <row r="89" spans="1:13" ht="15.75" customHeight="1">
      <c r="A89" s="228" t="s">
        <v>533</v>
      </c>
      <c r="B89" s="228" t="s">
        <v>536</v>
      </c>
      <c r="C89" s="228" t="s">
        <v>537</v>
      </c>
      <c r="D89" s="229">
        <f>'Ref 11a'!C8</f>
        <v>0</v>
      </c>
      <c r="E89" s="233"/>
    </row>
    <row r="90" spans="1:13" ht="15.75" customHeight="1">
      <c r="A90" s="228" t="s">
        <v>533</v>
      </c>
      <c r="B90" s="228" t="s">
        <v>538</v>
      </c>
      <c r="C90" s="228" t="s">
        <v>539</v>
      </c>
      <c r="D90" s="229">
        <f>'Ref 11a'!C9</f>
        <v>0</v>
      </c>
      <c r="E90" s="233"/>
    </row>
    <row r="91" spans="1:13" ht="15.75" customHeight="1">
      <c r="A91" s="228" t="s">
        <v>540</v>
      </c>
      <c r="B91" s="228" t="s">
        <v>541</v>
      </c>
      <c r="C91" s="228" t="s">
        <v>542</v>
      </c>
      <c r="D91" s="232">
        <f>'Tabel 11'!C7</f>
        <v>0</v>
      </c>
      <c r="E91" s="233"/>
    </row>
    <row r="92" spans="1:13" ht="15.75" customHeight="1">
      <c r="A92" s="228" t="s">
        <v>540</v>
      </c>
      <c r="B92" s="228" t="s">
        <v>543</v>
      </c>
      <c r="C92" s="228" t="s">
        <v>544</v>
      </c>
      <c r="D92" s="232">
        <f>'Tabel 11'!D7</f>
        <v>0</v>
      </c>
      <c r="E92" s="233"/>
    </row>
    <row r="93" spans="1:13" ht="15.75" customHeight="1">
      <c r="A93" s="228" t="s">
        <v>540</v>
      </c>
      <c r="B93" s="228" t="s">
        <v>545</v>
      </c>
      <c r="C93" s="228" t="s">
        <v>546</v>
      </c>
      <c r="D93" s="232">
        <f>'Tabel 11'!E7</f>
        <v>0</v>
      </c>
      <c r="E93" s="233"/>
    </row>
    <row r="94" spans="1:13" ht="15.75" customHeight="1">
      <c r="A94" s="228" t="s">
        <v>540</v>
      </c>
      <c r="B94" s="228" t="s">
        <v>547</v>
      </c>
      <c r="C94" s="228" t="s">
        <v>548</v>
      </c>
      <c r="D94" s="232">
        <f>'Tabel 11'!F7</f>
        <v>0</v>
      </c>
      <c r="E94" s="233"/>
    </row>
    <row r="95" spans="1:13" ht="15.75" customHeight="1">
      <c r="A95" s="228" t="s">
        <v>540</v>
      </c>
      <c r="B95" s="228" t="s">
        <v>549</v>
      </c>
      <c r="C95" s="228" t="s">
        <v>550</v>
      </c>
      <c r="D95" s="232">
        <f>'Tabel 11'!C8</f>
        <v>0</v>
      </c>
      <c r="E95" s="233"/>
    </row>
    <row r="96" spans="1:13" ht="15.75" customHeight="1">
      <c r="A96" s="228" t="s">
        <v>540</v>
      </c>
      <c r="B96" s="228" t="s">
        <v>551</v>
      </c>
      <c r="C96" s="228" t="s">
        <v>552</v>
      </c>
      <c r="D96" s="232">
        <f>'Tabel 11'!D8</f>
        <v>0</v>
      </c>
      <c r="E96" s="233"/>
      <c r="M96" s="228" t="s">
        <v>553</v>
      </c>
    </row>
    <row r="97" spans="1:5" ht="15.75" customHeight="1">
      <c r="A97" s="228" t="s">
        <v>540</v>
      </c>
      <c r="B97" s="228" t="s">
        <v>554</v>
      </c>
      <c r="C97" s="228" t="s">
        <v>555</v>
      </c>
      <c r="D97" s="232">
        <f>'Tabel 11'!E8</f>
        <v>0</v>
      </c>
      <c r="E97" s="233"/>
    </row>
    <row r="98" spans="1:5" ht="15.75" customHeight="1">
      <c r="A98" s="228" t="s">
        <v>540</v>
      </c>
      <c r="B98" s="228" t="s">
        <v>556</v>
      </c>
      <c r="C98" s="228" t="s">
        <v>557</v>
      </c>
      <c r="D98" s="232">
        <f>'Tabel 11'!F8</f>
        <v>0</v>
      </c>
      <c r="E98" s="233"/>
    </row>
    <row r="99" spans="1:5" ht="15.75" customHeight="1">
      <c r="A99" s="228" t="s">
        <v>540</v>
      </c>
      <c r="B99" s="228" t="s">
        <v>558</v>
      </c>
      <c r="C99" s="228" t="s">
        <v>559</v>
      </c>
      <c r="D99" s="232">
        <f>'Tabel 11'!C9</f>
        <v>0</v>
      </c>
      <c r="E99" s="233"/>
    </row>
    <row r="100" spans="1:5" ht="15.75" customHeight="1">
      <c r="A100" s="228" t="s">
        <v>540</v>
      </c>
      <c r="B100" s="228" t="s">
        <v>560</v>
      </c>
      <c r="C100" s="228" t="s">
        <v>561</v>
      </c>
      <c r="D100" s="232">
        <f>'Tabel 11'!D9</f>
        <v>0</v>
      </c>
      <c r="E100" s="233"/>
    </row>
    <row r="101" spans="1:5" ht="15.75" customHeight="1">
      <c r="A101" s="228" t="s">
        <v>540</v>
      </c>
      <c r="B101" s="228" t="s">
        <v>562</v>
      </c>
      <c r="C101" s="228" t="s">
        <v>563</v>
      </c>
      <c r="D101" s="232">
        <f>'Tabel 11'!E9</f>
        <v>0</v>
      </c>
      <c r="E101" s="233"/>
    </row>
    <row r="102" spans="1:5" ht="15.75" customHeight="1">
      <c r="A102" s="228" t="s">
        <v>540</v>
      </c>
      <c r="B102" s="228" t="s">
        <v>564</v>
      </c>
      <c r="C102" s="228" t="s">
        <v>565</v>
      </c>
      <c r="D102" s="232">
        <f>'Tabel 11'!F9</f>
        <v>0</v>
      </c>
      <c r="E102" s="233"/>
    </row>
    <row r="103" spans="1:5" ht="15.75" customHeight="1">
      <c r="A103" s="228" t="s">
        <v>540</v>
      </c>
      <c r="B103" s="228" t="s">
        <v>566</v>
      </c>
      <c r="C103" s="228" t="s">
        <v>567</v>
      </c>
      <c r="D103" s="232">
        <f>'Tabel 11'!C10</f>
        <v>0</v>
      </c>
      <c r="E103" s="233"/>
    </row>
    <row r="104" spans="1:5" ht="15.75" customHeight="1">
      <c r="A104" s="228" t="s">
        <v>540</v>
      </c>
      <c r="B104" s="228" t="s">
        <v>568</v>
      </c>
      <c r="C104" s="228" t="s">
        <v>569</v>
      </c>
      <c r="D104" s="232">
        <f>'Tabel 11'!D10</f>
        <v>0</v>
      </c>
      <c r="E104" s="233"/>
    </row>
    <row r="105" spans="1:5" ht="15.75" customHeight="1">
      <c r="A105" s="228" t="s">
        <v>540</v>
      </c>
      <c r="B105" s="228" t="s">
        <v>570</v>
      </c>
      <c r="C105" s="228" t="s">
        <v>571</v>
      </c>
      <c r="D105" s="232">
        <f>'Tabel 11'!E10</f>
        <v>0</v>
      </c>
      <c r="E105" s="233"/>
    </row>
    <row r="106" spans="1:5" ht="15.75" customHeight="1">
      <c r="A106" s="228" t="s">
        <v>540</v>
      </c>
      <c r="B106" s="228" t="s">
        <v>572</v>
      </c>
      <c r="C106" s="228" t="s">
        <v>573</v>
      </c>
      <c r="D106" s="232">
        <f>'Tabel 11'!F10</f>
        <v>0</v>
      </c>
      <c r="E106" s="233"/>
    </row>
    <row r="107" spans="1:5" ht="15.75" customHeight="1">
      <c r="A107" s="228" t="s">
        <v>540</v>
      </c>
      <c r="B107" s="228" t="s">
        <v>574</v>
      </c>
      <c r="C107" s="228" t="s">
        <v>575</v>
      </c>
      <c r="D107" s="232">
        <f>'Tabel 11'!C11</f>
        <v>0</v>
      </c>
      <c r="E107" s="233"/>
    </row>
    <row r="108" spans="1:5" ht="15.75" customHeight="1">
      <c r="A108" s="228" t="s">
        <v>540</v>
      </c>
      <c r="B108" s="228" t="s">
        <v>576</v>
      </c>
      <c r="C108" s="228" t="s">
        <v>577</v>
      </c>
      <c r="D108" s="232">
        <f>'Tabel 11'!D11</f>
        <v>0</v>
      </c>
      <c r="E108" s="233"/>
    </row>
    <row r="109" spans="1:5" ht="15.75" customHeight="1">
      <c r="A109" s="228" t="s">
        <v>540</v>
      </c>
      <c r="B109" s="228" t="s">
        <v>578</v>
      </c>
      <c r="C109" s="228" t="s">
        <v>579</v>
      </c>
      <c r="D109" s="232">
        <f>'Tabel 11'!E11</f>
        <v>0</v>
      </c>
      <c r="E109" s="233"/>
    </row>
    <row r="110" spans="1:5" ht="15.75" customHeight="1">
      <c r="A110" s="228" t="s">
        <v>540</v>
      </c>
      <c r="B110" s="228" t="s">
        <v>580</v>
      </c>
      <c r="C110" s="228" t="s">
        <v>581</v>
      </c>
      <c r="D110" s="232">
        <f>'Tabel 11'!F11</f>
        <v>0</v>
      </c>
      <c r="E110" s="233"/>
    </row>
    <row r="111" spans="1:5" ht="15.75" customHeight="1">
      <c r="A111" s="228" t="s">
        <v>540</v>
      </c>
      <c r="B111" s="228" t="s">
        <v>582</v>
      </c>
      <c r="C111" s="228" t="s">
        <v>583</v>
      </c>
      <c r="D111" s="232">
        <f>'Tabel 11'!C12</f>
        <v>0</v>
      </c>
      <c r="E111" s="233"/>
    </row>
    <row r="112" spans="1:5" ht="15.75" customHeight="1">
      <c r="A112" s="228" t="s">
        <v>540</v>
      </c>
      <c r="B112" s="228" t="s">
        <v>584</v>
      </c>
      <c r="C112" s="228" t="s">
        <v>585</v>
      </c>
      <c r="D112" s="232">
        <f>'Tabel 11'!D12</f>
        <v>0</v>
      </c>
      <c r="E112" s="233"/>
    </row>
    <row r="113" spans="1:5" ht="15.75" customHeight="1">
      <c r="A113" s="228" t="s">
        <v>540</v>
      </c>
      <c r="B113" s="228" t="s">
        <v>586</v>
      </c>
      <c r="C113" s="228" t="s">
        <v>587</v>
      </c>
      <c r="D113" s="232">
        <f>'Tabel 11'!E12</f>
        <v>0</v>
      </c>
      <c r="E113" s="233"/>
    </row>
    <row r="114" spans="1:5" ht="15.75" customHeight="1">
      <c r="A114" s="228" t="s">
        <v>540</v>
      </c>
      <c r="B114" s="228" t="s">
        <v>588</v>
      </c>
      <c r="C114" s="228" t="s">
        <v>589</v>
      </c>
      <c r="D114" s="232">
        <f>'Tabel 11'!F12</f>
        <v>0</v>
      </c>
      <c r="E114" s="233"/>
    </row>
    <row r="115" spans="1:5" ht="15.75" customHeight="1">
      <c r="A115" s="228" t="s">
        <v>540</v>
      </c>
      <c r="B115" s="228" t="s">
        <v>590</v>
      </c>
      <c r="C115" s="228" t="s">
        <v>591</v>
      </c>
      <c r="D115" s="232">
        <f>'Tabel 11'!C13</f>
        <v>0</v>
      </c>
      <c r="E115" s="233"/>
    </row>
    <row r="116" spans="1:5" ht="15.75" customHeight="1">
      <c r="A116" s="228" t="s">
        <v>540</v>
      </c>
      <c r="B116" s="228" t="s">
        <v>592</v>
      </c>
      <c r="C116" s="228" t="s">
        <v>593</v>
      </c>
      <c r="D116" s="232">
        <f>'Tabel 11'!D13</f>
        <v>0</v>
      </c>
      <c r="E116" s="233"/>
    </row>
    <row r="117" spans="1:5" ht="15.75" customHeight="1">
      <c r="A117" s="228" t="s">
        <v>540</v>
      </c>
      <c r="B117" s="228" t="s">
        <v>594</v>
      </c>
      <c r="C117" s="228" t="s">
        <v>595</v>
      </c>
      <c r="D117" s="232">
        <f>'Tabel 11'!E13</f>
        <v>0</v>
      </c>
      <c r="E117" s="233"/>
    </row>
    <row r="118" spans="1:5" ht="15.75" customHeight="1">
      <c r="A118" s="228" t="s">
        <v>540</v>
      </c>
      <c r="B118" s="228" t="s">
        <v>596</v>
      </c>
      <c r="C118" s="228" t="s">
        <v>597</v>
      </c>
      <c r="D118" s="232">
        <f>'Tabel 11'!F13</f>
        <v>0</v>
      </c>
      <c r="E118" s="233"/>
    </row>
    <row r="119" spans="1:5" ht="15.75" customHeight="1">
      <c r="A119" s="228" t="s">
        <v>598</v>
      </c>
      <c r="B119" s="228" t="s">
        <v>599</v>
      </c>
      <c r="C119" s="228" t="s">
        <v>600</v>
      </c>
      <c r="D119" s="229">
        <f>'Tabel 12'!F8</f>
        <v>0</v>
      </c>
      <c r="E119" s="233"/>
    </row>
    <row r="120" spans="1:5" ht="15.75" customHeight="1">
      <c r="A120" s="228" t="s">
        <v>598</v>
      </c>
      <c r="B120" s="228" t="s">
        <v>601</v>
      </c>
      <c r="C120" s="228" t="s">
        <v>602</v>
      </c>
      <c r="D120" s="229">
        <f>'Tabel 12'!F7</f>
        <v>0</v>
      </c>
      <c r="E120" s="233"/>
    </row>
    <row r="121" spans="1:5" ht="15.75" customHeight="1">
      <c r="A121" s="228" t="s">
        <v>598</v>
      </c>
      <c r="B121" s="228" t="s">
        <v>603</v>
      </c>
      <c r="C121" s="228" t="s">
        <v>604</v>
      </c>
      <c r="D121" s="229">
        <f>'Tabel 12'!F6</f>
        <v>0</v>
      </c>
      <c r="E121" s="233"/>
    </row>
    <row r="122" spans="1:5" ht="15.75" customHeight="1">
      <c r="A122" s="228" t="s">
        <v>605</v>
      </c>
      <c r="B122" s="228" t="s">
        <v>606</v>
      </c>
      <c r="C122" s="228" t="s">
        <v>607</v>
      </c>
      <c r="D122" s="229">
        <f>'Tabel 13'!F47</f>
        <v>0</v>
      </c>
      <c r="E122" s="233"/>
    </row>
    <row r="123" spans="1:5" ht="15.75" customHeight="1">
      <c r="A123" s="228" t="s">
        <v>608</v>
      </c>
      <c r="B123" s="228" t="s">
        <v>609</v>
      </c>
      <c r="C123" s="228" t="s">
        <v>610</v>
      </c>
      <c r="D123" s="229"/>
      <c r="E123" s="233"/>
    </row>
    <row r="124" spans="1:5" ht="15.75" customHeight="1">
      <c r="A124" s="228" t="s">
        <v>608</v>
      </c>
      <c r="B124" s="228" t="s">
        <v>611</v>
      </c>
      <c r="C124" s="228" t="s">
        <v>612</v>
      </c>
      <c r="D124" s="229"/>
      <c r="E124" s="233"/>
    </row>
    <row r="125" spans="1:5" ht="15.75" customHeight="1">
      <c r="A125" s="228" t="s">
        <v>608</v>
      </c>
      <c r="B125" s="228" t="s">
        <v>613</v>
      </c>
      <c r="C125" s="228" t="s">
        <v>614</v>
      </c>
      <c r="D125" s="229"/>
      <c r="E125" s="233"/>
    </row>
    <row r="126" spans="1:5" ht="15.75" customHeight="1">
      <c r="A126" s="228" t="s">
        <v>608</v>
      </c>
      <c r="B126" s="228" t="s">
        <v>615</v>
      </c>
      <c r="C126" s="228" t="s">
        <v>616</v>
      </c>
      <c r="D126" s="229"/>
      <c r="E126" s="233"/>
    </row>
    <row r="127" spans="1:5" ht="15.75" customHeight="1">
      <c r="A127" s="228" t="s">
        <v>608</v>
      </c>
      <c r="B127" s="228" t="s">
        <v>617</v>
      </c>
      <c r="C127" s="228" t="s">
        <v>618</v>
      </c>
      <c r="D127" s="229"/>
      <c r="E127" s="233"/>
    </row>
    <row r="128" spans="1:5" ht="15.75" customHeight="1">
      <c r="A128" s="228" t="s">
        <v>608</v>
      </c>
      <c r="B128" s="228" t="s">
        <v>619</v>
      </c>
      <c r="C128" s="228" t="s">
        <v>620</v>
      </c>
      <c r="D128" s="229"/>
      <c r="E128" s="233"/>
    </row>
    <row r="129" spans="1:5" ht="15.75" customHeight="1">
      <c r="A129" s="228" t="s">
        <v>608</v>
      </c>
      <c r="B129" s="228" t="s">
        <v>621</v>
      </c>
      <c r="C129" s="228" t="s">
        <v>622</v>
      </c>
      <c r="D129" s="229"/>
      <c r="E129" s="233"/>
    </row>
    <row r="130" spans="1:5" ht="15.75" customHeight="1">
      <c r="A130" s="228" t="s">
        <v>608</v>
      </c>
      <c r="B130" s="228" t="s">
        <v>623</v>
      </c>
      <c r="C130" s="228" t="s">
        <v>624</v>
      </c>
      <c r="D130" s="229"/>
      <c r="E130" s="233"/>
    </row>
    <row r="131" spans="1:5" ht="15.75" customHeight="1">
      <c r="A131" s="228" t="s">
        <v>608</v>
      </c>
      <c r="B131" s="228" t="s">
        <v>625</v>
      </c>
      <c r="C131" s="228" t="s">
        <v>626</v>
      </c>
      <c r="D131" s="229"/>
      <c r="E131" s="233"/>
    </row>
    <row r="132" spans="1:5" ht="15.75" customHeight="1">
      <c r="A132" s="228" t="s">
        <v>608</v>
      </c>
      <c r="B132" s="228" t="s">
        <v>627</v>
      </c>
      <c r="C132" s="228" t="s">
        <v>628</v>
      </c>
      <c r="D132" s="229"/>
      <c r="E132" s="233"/>
    </row>
    <row r="133" spans="1:5" ht="15.75" customHeight="1">
      <c r="A133" s="228" t="s">
        <v>608</v>
      </c>
      <c r="B133" s="228" t="s">
        <v>629</v>
      </c>
      <c r="C133" s="228" t="s">
        <v>630</v>
      </c>
      <c r="D133" s="229"/>
      <c r="E133" s="233"/>
    </row>
    <row r="134" spans="1:5" ht="15.75" customHeight="1">
      <c r="A134" s="228" t="s">
        <v>631</v>
      </c>
      <c r="B134" s="228" t="s">
        <v>632</v>
      </c>
      <c r="C134" s="228" t="s">
        <v>633</v>
      </c>
      <c r="D134" s="229"/>
      <c r="E134" s="233"/>
    </row>
    <row r="135" spans="1:5" ht="15.75" customHeight="1">
      <c r="A135" s="228" t="s">
        <v>631</v>
      </c>
      <c r="B135" s="228" t="s">
        <v>634</v>
      </c>
      <c r="C135" s="228" t="s">
        <v>635</v>
      </c>
      <c r="D135" s="229"/>
      <c r="E135" s="233"/>
    </row>
    <row r="136" spans="1:5" ht="15.75" customHeight="1">
      <c r="A136" s="228" t="s">
        <v>631</v>
      </c>
      <c r="B136" s="228" t="s">
        <v>636</v>
      </c>
      <c r="C136" s="228" t="s">
        <v>637</v>
      </c>
      <c r="D136" s="229"/>
      <c r="E136" s="233"/>
    </row>
    <row r="137" spans="1:5" ht="15.75" customHeight="1">
      <c r="A137" s="228" t="s">
        <v>631</v>
      </c>
      <c r="B137" s="228" t="s">
        <v>638</v>
      </c>
      <c r="C137" s="228" t="s">
        <v>639</v>
      </c>
      <c r="D137" s="229"/>
      <c r="E137" s="233"/>
    </row>
    <row r="138" spans="1:5" ht="15.75" customHeight="1">
      <c r="A138" s="228" t="s">
        <v>640</v>
      </c>
      <c r="B138" s="228" t="s">
        <v>641</v>
      </c>
      <c r="C138" s="228" t="s">
        <v>642</v>
      </c>
      <c r="D138" s="229">
        <f>SUM('Tabel 16'!D6:D25)</f>
        <v>0</v>
      </c>
      <c r="E138" s="233"/>
    </row>
    <row r="139" spans="1:5" ht="15.75" customHeight="1">
      <c r="A139" s="228" t="s">
        <v>643</v>
      </c>
      <c r="B139" s="228" t="s">
        <v>644</v>
      </c>
      <c r="C139" s="228" t="s">
        <v>645</v>
      </c>
      <c r="D139" s="229">
        <f>SUM('Tabel 18'!E6:E18)</f>
        <v>0</v>
      </c>
      <c r="E139" s="233"/>
    </row>
    <row r="140" spans="1:5" ht="15.75" customHeight="1">
      <c r="A140" s="228" t="s">
        <v>646</v>
      </c>
      <c r="B140" s="228" t="s">
        <v>647</v>
      </c>
      <c r="C140" s="228" t="s">
        <v>648</v>
      </c>
      <c r="D140" s="229">
        <f>'Tabel 17'!F9</f>
        <v>0</v>
      </c>
      <c r="E140" s="233"/>
    </row>
    <row r="141" spans="1:5" ht="15.75" customHeight="1">
      <c r="A141" s="228" t="s">
        <v>649</v>
      </c>
      <c r="B141" s="228" t="s">
        <v>650</v>
      </c>
      <c r="C141" s="228" t="s">
        <v>651</v>
      </c>
      <c r="D141" s="229"/>
      <c r="E141" s="233"/>
    </row>
    <row r="142" spans="1:5" ht="15.75" customHeight="1">
      <c r="A142" s="228" t="s">
        <v>649</v>
      </c>
      <c r="B142" s="228" t="s">
        <v>652</v>
      </c>
      <c r="C142" s="228" t="s">
        <v>653</v>
      </c>
      <c r="D142" s="229"/>
      <c r="E142" s="233"/>
    </row>
    <row r="143" spans="1:5" ht="15.75" customHeight="1">
      <c r="A143" s="228" t="s">
        <v>649</v>
      </c>
      <c r="B143" s="228" t="s">
        <v>654</v>
      </c>
      <c r="C143" s="228" t="s">
        <v>655</v>
      </c>
      <c r="D143" s="229"/>
      <c r="E143" s="233"/>
    </row>
    <row r="144" spans="1:5" ht="15.75" customHeight="1">
      <c r="A144" s="228" t="s">
        <v>649</v>
      </c>
      <c r="B144" s="228" t="s">
        <v>656</v>
      </c>
      <c r="C144" s="228" t="s">
        <v>657</v>
      </c>
      <c r="D144" s="229"/>
      <c r="E144" s="233"/>
    </row>
    <row r="145" spans="1:5" ht="15.75" customHeight="1">
      <c r="A145" s="228" t="s">
        <v>649</v>
      </c>
      <c r="B145" s="228" t="s">
        <v>658</v>
      </c>
      <c r="C145" s="228" t="s">
        <v>659</v>
      </c>
      <c r="D145" s="229"/>
      <c r="E145" s="233"/>
    </row>
    <row r="146" spans="1:5" ht="15.75" customHeight="1">
      <c r="A146" s="228" t="s">
        <v>649</v>
      </c>
      <c r="B146" s="228" t="s">
        <v>660</v>
      </c>
      <c r="C146" s="228" t="s">
        <v>661</v>
      </c>
      <c r="D146" s="229"/>
      <c r="E146" s="233"/>
    </row>
    <row r="147" spans="1:5" ht="15.75" customHeight="1">
      <c r="A147" s="228" t="s">
        <v>662</v>
      </c>
      <c r="B147" s="228" t="s">
        <v>663</v>
      </c>
      <c r="C147" s="228" t="s">
        <v>664</v>
      </c>
      <c r="D147" s="230">
        <f>SUM('Tabel 21'!G12:I12)</f>
        <v>0</v>
      </c>
      <c r="E147" s="228"/>
    </row>
    <row r="148" spans="1:5" ht="15.75" customHeight="1">
      <c r="A148" s="228" t="s">
        <v>662</v>
      </c>
      <c r="B148" s="228" t="s">
        <v>665</v>
      </c>
      <c r="C148" s="228" t="s">
        <v>666</v>
      </c>
      <c r="D148" s="230">
        <f>SUM('Tabel 21'!G13:I13)</f>
        <v>0</v>
      </c>
      <c r="E148" s="228"/>
    </row>
    <row r="149" spans="1:5" ht="15.75" customHeight="1">
      <c r="A149" s="228" t="s">
        <v>662</v>
      </c>
      <c r="B149" s="228" t="s">
        <v>667</v>
      </c>
      <c r="C149" s="228" t="s">
        <v>668</v>
      </c>
      <c r="D149" s="230">
        <f>SUM('Tabel 21'!G14:I14)</f>
        <v>0</v>
      </c>
      <c r="E149" s="228"/>
    </row>
    <row r="150" spans="1:5" ht="15.75" customHeight="1">
      <c r="A150" s="228" t="s">
        <v>669</v>
      </c>
      <c r="B150" s="228" t="s">
        <v>670</v>
      </c>
      <c r="C150" s="228" t="s">
        <v>671</v>
      </c>
      <c r="D150" s="232">
        <f>'Tabel 22'!C6</f>
        <v>0</v>
      </c>
      <c r="E150" s="228"/>
    </row>
    <row r="151" spans="1:5" ht="15.75" customHeight="1">
      <c r="A151" s="228" t="s">
        <v>669</v>
      </c>
      <c r="B151" s="228" t="s">
        <v>672</v>
      </c>
      <c r="C151" s="228" t="s">
        <v>673</v>
      </c>
      <c r="D151" s="232">
        <f>'Tabel 22'!D6</f>
        <v>0</v>
      </c>
      <c r="E151" s="228"/>
    </row>
    <row r="152" spans="1:5" ht="15.75" customHeight="1">
      <c r="A152" s="228" t="s">
        <v>669</v>
      </c>
      <c r="B152" s="228" t="s">
        <v>674</v>
      </c>
      <c r="C152" s="228" t="s">
        <v>675</v>
      </c>
      <c r="D152" s="232">
        <f>'Tabel 22'!E6</f>
        <v>0</v>
      </c>
      <c r="E152" s="228"/>
    </row>
    <row r="153" spans="1:5" ht="15.75" customHeight="1">
      <c r="A153" s="228" t="s">
        <v>669</v>
      </c>
      <c r="B153" s="228" t="s">
        <v>676</v>
      </c>
      <c r="C153" s="228" t="s">
        <v>677</v>
      </c>
      <c r="D153" s="232">
        <f>'Tabel 22'!F6</f>
        <v>0</v>
      </c>
      <c r="E153" s="228"/>
    </row>
    <row r="154" spans="1:5" ht="15.75" customHeight="1">
      <c r="A154" s="228" t="s">
        <v>669</v>
      </c>
      <c r="B154" s="228" t="s">
        <v>678</v>
      </c>
      <c r="C154" s="228" t="s">
        <v>679</v>
      </c>
      <c r="D154" s="232">
        <f>'Tabel 22'!C7</f>
        <v>0</v>
      </c>
      <c r="E154" s="228"/>
    </row>
    <row r="155" spans="1:5" ht="15.75" customHeight="1">
      <c r="A155" s="228" t="s">
        <v>669</v>
      </c>
      <c r="B155" s="228" t="s">
        <v>680</v>
      </c>
      <c r="C155" s="228" t="s">
        <v>681</v>
      </c>
      <c r="D155" s="232">
        <f>'Tabel 22'!D7</f>
        <v>0</v>
      </c>
      <c r="E155" s="228"/>
    </row>
    <row r="156" spans="1:5" ht="15.75" customHeight="1">
      <c r="A156" s="228" t="s">
        <v>669</v>
      </c>
      <c r="B156" s="228" t="s">
        <v>682</v>
      </c>
      <c r="C156" s="228" t="s">
        <v>683</v>
      </c>
      <c r="D156" s="232">
        <f>'Tabel 22'!D8</f>
        <v>0</v>
      </c>
      <c r="E156" s="228"/>
    </row>
    <row r="157" spans="1:5" ht="15.75" customHeight="1">
      <c r="A157" s="228" t="s">
        <v>669</v>
      </c>
      <c r="B157" s="228" t="s">
        <v>684</v>
      </c>
      <c r="C157" s="228" t="s">
        <v>685</v>
      </c>
      <c r="D157" s="232">
        <f>'Tabel 22'!F7</f>
        <v>0</v>
      </c>
      <c r="E157" s="228"/>
    </row>
    <row r="158" spans="1:5" ht="15.75" customHeight="1">
      <c r="A158" s="228" t="s">
        <v>669</v>
      </c>
      <c r="B158" s="228" t="s">
        <v>686</v>
      </c>
      <c r="C158" s="228" t="s">
        <v>687</v>
      </c>
      <c r="D158" s="232">
        <f>'Tabel 22'!C8</f>
        <v>0</v>
      </c>
      <c r="E158" s="228"/>
    </row>
    <row r="159" spans="1:5" ht="15.75" customHeight="1">
      <c r="A159" s="228" t="s">
        <v>669</v>
      </c>
      <c r="B159" s="228" t="s">
        <v>688</v>
      </c>
      <c r="C159" s="228" t="s">
        <v>689</v>
      </c>
      <c r="D159" s="232">
        <f>'Tabel 22'!D8</f>
        <v>0</v>
      </c>
      <c r="E159" s="228"/>
    </row>
    <row r="160" spans="1:5" ht="15.75" customHeight="1">
      <c r="A160" s="228" t="s">
        <v>669</v>
      </c>
      <c r="B160" s="228" t="s">
        <v>690</v>
      </c>
      <c r="C160" s="228" t="s">
        <v>691</v>
      </c>
      <c r="D160" s="232">
        <f>'Tabel 22'!E8</f>
        <v>0</v>
      </c>
      <c r="E160" s="228"/>
    </row>
    <row r="161" spans="1:5" ht="15.75" customHeight="1">
      <c r="A161" s="228" t="s">
        <v>669</v>
      </c>
      <c r="B161" s="228" t="s">
        <v>692</v>
      </c>
      <c r="C161" s="228" t="s">
        <v>693</v>
      </c>
      <c r="D161" s="232">
        <f>'Tabel 22'!F8</f>
        <v>0</v>
      </c>
      <c r="E161" s="228"/>
    </row>
    <row r="162" spans="1:5" ht="15.75" customHeight="1">
      <c r="A162" s="228" t="s">
        <v>669</v>
      </c>
      <c r="B162" s="228" t="s">
        <v>694</v>
      </c>
      <c r="C162" s="228" t="s">
        <v>695</v>
      </c>
      <c r="D162" s="232">
        <f>'Tabel 22'!C9</f>
        <v>0</v>
      </c>
      <c r="E162" s="228"/>
    </row>
    <row r="163" spans="1:5" ht="15.75" customHeight="1">
      <c r="A163" s="228" t="s">
        <v>669</v>
      </c>
      <c r="B163" s="228" t="s">
        <v>696</v>
      </c>
      <c r="C163" s="228" t="s">
        <v>697</v>
      </c>
      <c r="D163" s="232">
        <f>'Tabel 22'!D9</f>
        <v>0</v>
      </c>
      <c r="E163" s="228"/>
    </row>
    <row r="164" spans="1:5" ht="15.75" customHeight="1">
      <c r="A164" s="228" t="s">
        <v>669</v>
      </c>
      <c r="B164" s="228" t="s">
        <v>698</v>
      </c>
      <c r="C164" s="228" t="s">
        <v>699</v>
      </c>
      <c r="D164" s="232">
        <f>'Tabel 22'!E9</f>
        <v>0</v>
      </c>
      <c r="E164" s="228"/>
    </row>
    <row r="165" spans="1:5" ht="15.75" customHeight="1">
      <c r="A165" s="228" t="s">
        <v>669</v>
      </c>
      <c r="B165" s="228" t="s">
        <v>700</v>
      </c>
      <c r="C165" s="228" t="s">
        <v>701</v>
      </c>
      <c r="D165" s="232">
        <f>'Tabel 22'!F9</f>
        <v>0</v>
      </c>
      <c r="E165" s="228"/>
    </row>
    <row r="166" spans="1:5" ht="15.75" customHeight="1">
      <c r="A166" s="228" t="s">
        <v>669</v>
      </c>
      <c r="B166" s="228" t="s">
        <v>702</v>
      </c>
      <c r="C166" s="228" t="s">
        <v>703</v>
      </c>
      <c r="D166" s="232">
        <f>'Tabel 22'!C10</f>
        <v>0</v>
      </c>
      <c r="E166" s="228"/>
    </row>
    <row r="167" spans="1:5" ht="15.75" customHeight="1">
      <c r="A167" s="228" t="s">
        <v>669</v>
      </c>
      <c r="B167" s="228" t="s">
        <v>704</v>
      </c>
      <c r="C167" s="228" t="s">
        <v>705</v>
      </c>
      <c r="D167" s="232">
        <f>'Tabel 22'!D10</f>
        <v>0</v>
      </c>
      <c r="E167" s="228"/>
    </row>
    <row r="168" spans="1:5" ht="15.75" customHeight="1">
      <c r="A168" s="228" t="s">
        <v>669</v>
      </c>
      <c r="B168" s="228" t="s">
        <v>706</v>
      </c>
      <c r="C168" s="228" t="s">
        <v>707</v>
      </c>
      <c r="D168" s="232">
        <f>'Tabel 22'!E10</f>
        <v>0</v>
      </c>
      <c r="E168" s="228"/>
    </row>
    <row r="169" spans="1:5" ht="15.75" customHeight="1">
      <c r="A169" s="228" t="s">
        <v>669</v>
      </c>
      <c r="B169" s="228" t="s">
        <v>708</v>
      </c>
      <c r="C169" s="228" t="s">
        <v>709</v>
      </c>
      <c r="D169" s="232">
        <f>'Tabel 22'!F10</f>
        <v>0</v>
      </c>
      <c r="E169" s="228"/>
    </row>
    <row r="170" spans="1:5" ht="15.75" customHeight="1">
      <c r="A170" s="228" t="s">
        <v>710</v>
      </c>
      <c r="B170" s="228" t="s">
        <v>711</v>
      </c>
      <c r="C170" s="228" t="s">
        <v>712</v>
      </c>
      <c r="D170" s="229">
        <f>SUM('Tabel 23'!E60:G60)</f>
        <v>0</v>
      </c>
      <c r="E170" s="228"/>
    </row>
    <row r="171" spans="1:5" ht="15.75" customHeight="1"/>
    <row r="172" spans="1:5" ht="15.75" customHeight="1"/>
    <row r="173" spans="1:5" ht="15.75" customHeight="1"/>
    <row r="174" spans="1:5" ht="15.75" customHeight="1"/>
    <row r="175" spans="1:5" ht="15.75" customHeight="1"/>
    <row r="176" spans="1:5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Wildan -Rayterton</cp:lastModifiedBy>
  <cp:revision/>
  <cp:lastPrinted>2024-12-24T17:40:17Z</cp:lastPrinted>
  <dcterms:created xsi:type="dcterms:W3CDTF">2009-07-06T01:37:37Z</dcterms:created>
  <dcterms:modified xsi:type="dcterms:W3CDTF">2026-08-13T07:10:30Z</dcterms:modified>
  <cp:category/>
  <cp:contentStatus/>
</cp:coreProperties>
</file>